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-2025 Judged Events" sheetId="1" r:id="rId5"/>
  </sheets>
  <definedNames/>
  <calcPr/>
</workbook>
</file>

<file path=xl/sharedStrings.xml><?xml version="1.0" encoding="utf-8"?>
<sst xmlns="http://schemas.openxmlformats.org/spreadsheetml/2006/main" count="1814" uniqueCount="131">
  <si>
    <t>1. Youth Style Gaited</t>
  </si>
  <si>
    <t>PARTICIPANT</t>
  </si>
  <si>
    <t>FRHA</t>
  </si>
  <si>
    <t>Worked</t>
  </si>
  <si>
    <t>TOTALS</t>
  </si>
  <si>
    <t>NAME</t>
  </si>
  <si>
    <t>SHOW</t>
  </si>
  <si>
    <t>TOTAL</t>
  </si>
  <si>
    <t>PLC</t>
  </si>
  <si>
    <t>PTS</t>
  </si>
  <si>
    <t>AT</t>
  </si>
  <si>
    <t xml:space="preserve">2. English Pleasure Walk-Trot 12 &amp; Under </t>
  </si>
  <si>
    <t>Mia Sanders</t>
  </si>
  <si>
    <t>Farrah Girrens</t>
  </si>
  <si>
    <t>Summer Nixon</t>
  </si>
  <si>
    <t>Elizabeth Hamitlon</t>
  </si>
  <si>
    <t>3. English Pleasure Walk-Trot 13-19</t>
  </si>
  <si>
    <t>3/14/0206</t>
  </si>
  <si>
    <t xml:space="preserve">Cate Lingerflet </t>
  </si>
  <si>
    <t xml:space="preserve">Madison Clark </t>
  </si>
  <si>
    <t>4. English Pleasure Walk-Trot 20 &amp; over</t>
  </si>
  <si>
    <t xml:space="preserve">Kallie Casey </t>
  </si>
  <si>
    <t>Amy Tiernan</t>
  </si>
  <si>
    <t xml:space="preserve">Nicole Galloway </t>
  </si>
  <si>
    <t xml:space="preserve">Sabrina Billings </t>
  </si>
  <si>
    <t xml:space="preserve">Kayla Paul </t>
  </si>
  <si>
    <t>5. Adult Style (Gaited)</t>
  </si>
  <si>
    <t>6. Pony English Pleasure 12 &amp; under</t>
  </si>
  <si>
    <t xml:space="preserve"> </t>
  </si>
  <si>
    <t xml:space="preserve">7. English Pleasure 12 &amp; Under </t>
  </si>
  <si>
    <t>Elizabeth Hamilton</t>
  </si>
  <si>
    <t xml:space="preserve">Summer Nixon </t>
  </si>
  <si>
    <t>8. English Pleasure 13-19</t>
  </si>
  <si>
    <t>Rhiannon Lefeuvre</t>
  </si>
  <si>
    <t xml:space="preserve">9. English Pleasure 20 &amp; Over </t>
  </si>
  <si>
    <t>Sabrina Billings</t>
  </si>
  <si>
    <t>10. Youth Flatshod (Gaited)</t>
  </si>
  <si>
    <t>11.English Equitation Walk- Trot 19 &amp; under</t>
  </si>
  <si>
    <t xml:space="preserve">Jana Panzenhagen </t>
  </si>
  <si>
    <t>12. English Equitation Walk-Trot 20 &amp; over</t>
  </si>
  <si>
    <t>13. English Equitation 12 &amp; under</t>
  </si>
  <si>
    <t xml:space="preserve"> Farrah Girrens</t>
  </si>
  <si>
    <t>14.English Equitation 13-19</t>
  </si>
  <si>
    <t>Rhiannon LeFeuvre</t>
  </si>
  <si>
    <t>15. English Equitation 20 &amp; over</t>
  </si>
  <si>
    <t>16. Adult Flatshod (Gaited)</t>
  </si>
  <si>
    <t>17. Open Assisted Rider Pleasure</t>
  </si>
  <si>
    <t>18. Weanling Yearling Halter</t>
  </si>
  <si>
    <t>19. Stallion Halter</t>
  </si>
  <si>
    <t xml:space="preserve">20. Youth Mare Halter 19 &amp; Under </t>
  </si>
  <si>
    <t xml:space="preserve">Ava Taylor </t>
  </si>
  <si>
    <t xml:space="preserve">Emerson Erwin </t>
  </si>
  <si>
    <t xml:space="preserve">21. Mare Halter 20 &amp; over </t>
  </si>
  <si>
    <t>Lynn Greer</t>
  </si>
  <si>
    <t xml:space="preserve">Valerie Smith </t>
  </si>
  <si>
    <t xml:space="preserve">Andy Castro </t>
  </si>
  <si>
    <t>22. Youth Gelding Halter 19 &amp; under</t>
  </si>
  <si>
    <t xml:space="preserve">Madiosn Clark </t>
  </si>
  <si>
    <t xml:space="preserve">Mia Sanders </t>
  </si>
  <si>
    <t xml:space="preserve">Elizabeth Hamilton </t>
  </si>
  <si>
    <t>Eden Lewis</t>
  </si>
  <si>
    <t>Aspen Coutre</t>
  </si>
  <si>
    <t xml:space="preserve">Piper Shore </t>
  </si>
  <si>
    <t>23. Gelding Halter 20 &amp; over</t>
  </si>
  <si>
    <t xml:space="preserve">Lilly Adams </t>
  </si>
  <si>
    <t xml:space="preserve">James Fuller </t>
  </si>
  <si>
    <t>Lucy DesBiens</t>
  </si>
  <si>
    <t xml:space="preserve">Lynn Greer </t>
  </si>
  <si>
    <t>24. Pony Halter 12 &amp; under</t>
  </si>
  <si>
    <t>25. Youth Country Park Pleasure (Gaited)</t>
  </si>
  <si>
    <t>26. Youth Showmanship 12 &amp; under</t>
  </si>
  <si>
    <t xml:space="preserve">Farrah Girrens </t>
  </si>
  <si>
    <t xml:space="preserve">Eden Lewis </t>
  </si>
  <si>
    <t xml:space="preserve">Amelia Fallings </t>
  </si>
  <si>
    <t>27. Youth Showmanship 13-19</t>
  </si>
  <si>
    <t>28. Adult Showmanship 20 &amp; over</t>
  </si>
  <si>
    <t xml:space="preserve">29. Princess Contest </t>
  </si>
  <si>
    <t>30. Queen Contest</t>
  </si>
  <si>
    <t xml:space="preserve">Rhinnon Lefeuvre </t>
  </si>
  <si>
    <t>31. Adult Country Park Pleasure (Gaited)</t>
  </si>
  <si>
    <t xml:space="preserve">32. Western Walk-Jog 12 &amp; Under </t>
  </si>
  <si>
    <t xml:space="preserve">33. Western Walk-Jog 13 - 19 </t>
  </si>
  <si>
    <t>Ava Taylor</t>
  </si>
  <si>
    <t xml:space="preserve">Emersion Erwin </t>
  </si>
  <si>
    <t>34. Western Walk-Jog 20 &amp; Over</t>
  </si>
  <si>
    <t>Nicole Galloway</t>
  </si>
  <si>
    <t xml:space="preserve">Karen Lee Kester </t>
  </si>
  <si>
    <t xml:space="preserve">Mackenzie Woodward </t>
  </si>
  <si>
    <t>Shaunna Casey</t>
  </si>
  <si>
    <t>35. Walk-Jog Horsemanship 12-under</t>
  </si>
  <si>
    <t xml:space="preserve">36. Walk-Jog Horsemanship 13 - 19 </t>
  </si>
  <si>
    <t>37. Walk-Jog Horsemanship 20 &amp; over</t>
  </si>
  <si>
    <t xml:space="preserve">NAME </t>
  </si>
  <si>
    <t xml:space="preserve">Shaunna Casey </t>
  </si>
  <si>
    <t xml:space="preserve">Ginger Hipp </t>
  </si>
  <si>
    <t xml:space="preserve">Lucy DesBiens </t>
  </si>
  <si>
    <t xml:space="preserve">Lisa Decker </t>
  </si>
  <si>
    <t>38. Youth Trail Pleasure (Gaited)</t>
  </si>
  <si>
    <t xml:space="preserve">PARTICIPANT </t>
  </si>
  <si>
    <t xml:space="preserve">FRHA </t>
  </si>
  <si>
    <t>39. Pony Western Pleasure 12 &amp; under</t>
  </si>
  <si>
    <t>40. Western Pleasure 12 &amp; under</t>
  </si>
  <si>
    <t xml:space="preserve">Aspen Coutre </t>
  </si>
  <si>
    <t>41.Western Pleasure 13-19</t>
  </si>
  <si>
    <t xml:space="preserve">Cate lingerflet </t>
  </si>
  <si>
    <t>42. Western Pleasure 20 &amp; over</t>
  </si>
  <si>
    <t>Lilly Adams</t>
  </si>
  <si>
    <t>43. Adult Trail Pleasure (Gaited)</t>
  </si>
  <si>
    <t>44. Western Horsemanship 12 &amp; under</t>
  </si>
  <si>
    <t>45. Western Horsemanship 13-19</t>
  </si>
  <si>
    <t xml:space="preserve">Cate Lingerfelt </t>
  </si>
  <si>
    <t>46. Western Horsemanship 20 &amp; over</t>
  </si>
  <si>
    <t xml:space="preserve">Lucy Desbiens </t>
  </si>
  <si>
    <t xml:space="preserve">Jeff Jacobson </t>
  </si>
  <si>
    <t xml:space="preserve">47. Reining 19 &amp; under </t>
  </si>
  <si>
    <t>FRHA-SJ</t>
  </si>
  <si>
    <t xml:space="preserve">                  TOTALS</t>
  </si>
  <si>
    <t>48. Reining 20 &amp; over</t>
  </si>
  <si>
    <t xml:space="preserve">                   TOTALS</t>
  </si>
  <si>
    <t xml:space="preserve">49. Ranch Horse Pleasure 12 &amp; Under </t>
  </si>
  <si>
    <t xml:space="preserve">Elizabeth Hamiltion </t>
  </si>
  <si>
    <t xml:space="preserve">50. Ranch Horse Pleasure 13-19 </t>
  </si>
  <si>
    <t xml:space="preserve">                 TOTALS</t>
  </si>
  <si>
    <t xml:space="preserve">    </t>
  </si>
  <si>
    <t xml:space="preserve">51. Ranch Horse Pleasure 20 &amp; over </t>
  </si>
  <si>
    <t xml:space="preserve">Karen lee Kester </t>
  </si>
  <si>
    <t>Andy Castro</t>
  </si>
  <si>
    <t>Mackenzie Woodward</t>
  </si>
  <si>
    <t>Lucy Desbiens</t>
  </si>
  <si>
    <t>Jeff Jacobson</t>
  </si>
  <si>
    <t>Nanette Chastie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</si>
</sst>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yy"/>
    <numFmt numFmtId="165" formatCode="&quot;$&quot;#,##0_);[Red]\(&quot;$&quot;#,##0\)"/>
    <numFmt numFmtId="166" formatCode="&quot;$&quot;#,##0"/>
    <numFmt numFmtId="167" formatCode="mm/dd/yy"/>
    <numFmt numFmtId="168" formatCode="m/d/yy"/>
  </numFmts>
  <fonts count="20">
    <font>
      <sz val="11.0"/>
      <color theme="1"/>
      <name val="Calibri"/>
      <scheme val="minor"/>
    </font>
    <font>
      <b/>
      <sz val="11.0"/>
      <color theme="1"/>
      <name val="Calibri"/>
    </font>
    <font>
      <b/>
      <u/>
      <sz val="12.0"/>
      <color theme="1"/>
      <name val="Arial Narrow"/>
    </font>
    <font/>
    <font>
      <b/>
      <sz val="12.0"/>
      <color theme="1"/>
      <name val="Arial Narrow"/>
    </font>
    <font>
      <sz val="12.0"/>
      <color theme="1"/>
      <name val="Calibri"/>
    </font>
    <font>
      <b/>
      <u/>
      <sz val="12.0"/>
      <color theme="1"/>
      <name val="Arial Narrow"/>
    </font>
    <font>
      <b/>
      <u/>
      <sz val="12.0"/>
      <color theme="1"/>
      <name val="Arial Narrow"/>
    </font>
    <font>
      <sz val="11.0"/>
      <color theme="1"/>
      <name val="Calibri"/>
    </font>
    <font>
      <b/>
      <sz val="11.0"/>
      <color theme="1"/>
      <name val="Arial"/>
    </font>
    <font>
      <b/>
      <sz val="12.0"/>
      <color theme="1"/>
      <name val="Calibri"/>
    </font>
    <font>
      <sz val="11.0"/>
      <color theme="1"/>
      <name val="Arial"/>
    </font>
    <font>
      <b/>
      <u/>
      <sz val="12.0"/>
      <color theme="1"/>
      <name val="Arial Narrow"/>
    </font>
    <font>
      <sz val="12.0"/>
      <color theme="1"/>
      <name val="Arial"/>
    </font>
    <font>
      <b/>
      <u/>
      <sz val="12.0"/>
      <color theme="1"/>
      <name val="Arial Narrow"/>
    </font>
    <font>
      <u/>
      <sz val="12.0"/>
      <color theme="1"/>
      <name val="Arial Narrow"/>
    </font>
    <font>
      <u/>
      <sz val="12.0"/>
      <color theme="1"/>
      <name val="Arial Narrow"/>
    </font>
    <font>
      <b/>
      <sz val="12.0"/>
      <color rgb="FFC00000"/>
      <name val="Arial Narrow"/>
    </font>
    <font>
      <b/>
      <sz val="11.0"/>
      <color rgb="FFC00000"/>
      <name val="Arial Narrow"/>
    </font>
    <font>
      <b/>
      <sz val="12.0"/>
      <color rgb="FFB11717"/>
      <name val="Arial Narrow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</fills>
  <borders count="21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6" fillId="0" fontId="3" numFmtId="0" xfId="0" applyBorder="1" applyFont="1"/>
    <xf borderId="7" fillId="2" fontId="4" numFmtId="0" xfId="0" applyAlignment="1" applyBorder="1" applyFont="1">
      <alignment horizontal="center"/>
    </xf>
    <xf borderId="8" fillId="2" fontId="4" numFmtId="0" xfId="0" applyAlignment="1" applyBorder="1" applyFont="1">
      <alignment horizontal="center"/>
    </xf>
    <xf borderId="9" fillId="2" fontId="4" numFmtId="14" xfId="0" applyAlignment="1" applyBorder="1" applyFont="1" applyNumberFormat="1">
      <alignment horizontal="center"/>
    </xf>
    <xf borderId="10" fillId="2" fontId="4" numFmtId="14" xfId="0" applyAlignment="1" applyBorder="1" applyFont="1" applyNumberFormat="1">
      <alignment horizontal="center" readingOrder="0"/>
    </xf>
    <xf borderId="11" fillId="0" fontId="3" numFmtId="0" xfId="0" applyBorder="1" applyFont="1"/>
    <xf borderId="12" fillId="2" fontId="4" numFmtId="14" xfId="0" applyAlignment="1" applyBorder="1" applyFont="1" applyNumberFormat="1">
      <alignment horizontal="center"/>
    </xf>
    <xf borderId="10" fillId="2" fontId="4" numFmtId="14" xfId="0" applyAlignment="1" applyBorder="1" applyFont="1" applyNumberFormat="1">
      <alignment horizontal="center"/>
    </xf>
    <xf borderId="12" fillId="2" fontId="4" numFmtId="0" xfId="0" applyAlignment="1" applyBorder="1" applyFont="1">
      <alignment horizontal="center"/>
    </xf>
    <xf borderId="13" fillId="2" fontId="4" numFmtId="14" xfId="0" applyAlignment="1" applyBorder="1" applyFont="1" applyNumberFormat="1">
      <alignment horizontal="center"/>
    </xf>
    <xf borderId="9" fillId="2" fontId="4" numFmtId="14" xfId="0" applyBorder="1" applyFont="1" applyNumberFormat="1"/>
    <xf borderId="14" fillId="3" fontId="4" numFmtId="0" xfId="0" applyAlignment="1" applyBorder="1" applyFill="1" applyFont="1">
      <alignment horizontal="left"/>
    </xf>
    <xf borderId="14" fillId="2" fontId="4" numFmtId="0" xfId="0" applyAlignment="1" applyBorder="1" applyFont="1">
      <alignment horizontal="center"/>
    </xf>
    <xf borderId="14" fillId="3" fontId="4" numFmtId="0" xfId="0" applyAlignment="1" applyBorder="1" applyFont="1">
      <alignment horizontal="center"/>
    </xf>
    <xf borderId="14" fillId="2" fontId="4" numFmtId="0" xfId="0" applyAlignment="1" applyBorder="1" applyFont="1">
      <alignment horizontal="left"/>
    </xf>
    <xf borderId="14" fillId="4" fontId="4" numFmtId="0" xfId="0" applyAlignment="1" applyBorder="1" applyFill="1" applyFont="1">
      <alignment horizontal="center"/>
    </xf>
    <xf borderId="14" fillId="2" fontId="5" numFmtId="0" xfId="0" applyBorder="1" applyFont="1"/>
    <xf borderId="1" fillId="2" fontId="6" numFmtId="0" xfId="0" applyAlignment="1" applyBorder="1" applyFont="1">
      <alignment horizontal="center" readingOrder="0"/>
    </xf>
    <xf borderId="14" fillId="2" fontId="4" numFmtId="0" xfId="0" applyAlignment="1" applyBorder="1" applyFont="1">
      <alignment horizontal="left" readingOrder="0"/>
    </xf>
    <xf borderId="14" fillId="4" fontId="4" numFmtId="0" xfId="0" applyAlignment="1" applyBorder="1" applyFont="1">
      <alignment horizontal="center" readingOrder="0"/>
    </xf>
    <xf borderId="14" fillId="2" fontId="4" numFmtId="0" xfId="0" applyAlignment="1" applyBorder="1" applyFont="1">
      <alignment horizontal="center" readingOrder="0"/>
    </xf>
    <xf borderId="14" fillId="0" fontId="5" numFmtId="0" xfId="0" applyBorder="1" applyFont="1"/>
    <xf borderId="14" fillId="0" fontId="5" numFmtId="0" xfId="0" applyAlignment="1" applyBorder="1" applyFont="1">
      <alignment readingOrder="0"/>
    </xf>
    <xf borderId="5" fillId="2" fontId="4" numFmtId="0" xfId="0" applyAlignment="1" applyBorder="1" applyFont="1">
      <alignment horizontal="center" readingOrder="0"/>
    </xf>
    <xf borderId="14" fillId="2" fontId="5" numFmtId="0" xfId="0" applyAlignment="1" applyBorder="1" applyFont="1">
      <alignment readingOrder="0"/>
    </xf>
    <xf borderId="15" fillId="2" fontId="7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14" fillId="4" fontId="4" numFmtId="0" xfId="0" applyAlignment="1" applyBorder="1" applyFont="1">
      <alignment vertical="bottom"/>
    </xf>
    <xf borderId="14" fillId="4" fontId="4" numFmtId="0" xfId="0" applyAlignment="1" applyBorder="1" applyFont="1">
      <alignment horizontal="center" vertical="bottom"/>
    </xf>
    <xf borderId="14" fillId="4" fontId="8" numFmtId="0" xfId="0" applyAlignment="1" applyBorder="1" applyFont="1">
      <alignment vertical="bottom"/>
    </xf>
    <xf borderId="14" fillId="4" fontId="8" numFmtId="0" xfId="0" applyAlignment="1" applyBorder="1" applyFont="1">
      <alignment vertical="bottom"/>
    </xf>
    <xf borderId="14" fillId="4" fontId="1" numFmtId="0" xfId="0" applyAlignment="1" applyBorder="1" applyFont="1">
      <alignment horizontal="center" readingOrder="0" vertical="bottom"/>
    </xf>
    <xf borderId="14" fillId="4" fontId="9" numFmtId="0" xfId="0" applyAlignment="1" applyBorder="1" applyFont="1">
      <alignment horizontal="center" readingOrder="0" vertical="bottom"/>
    </xf>
    <xf borderId="14" fillId="4" fontId="4" numFmtId="0" xfId="0" applyAlignment="1" applyBorder="1" applyFont="1">
      <alignment horizontal="center" readingOrder="0" vertical="bottom"/>
    </xf>
    <xf borderId="14" fillId="4" fontId="5" numFmtId="0" xfId="0" applyAlignment="1" applyBorder="1" applyFont="1">
      <alignment horizontal="right" vertical="bottom"/>
    </xf>
    <xf borderId="10" fillId="2" fontId="4" numFmtId="164" xfId="0" applyAlignment="1" applyBorder="1" applyFont="1" applyNumberFormat="1">
      <alignment horizontal="center" readingOrder="0"/>
    </xf>
    <xf borderId="14" fillId="4" fontId="4" numFmtId="0" xfId="0" applyAlignment="1" applyBorder="1" applyFont="1">
      <alignment horizontal="center" vertical="bottom"/>
    </xf>
    <xf borderId="14" fillId="4" fontId="8" numFmtId="0" xfId="0" applyAlignment="1" applyBorder="1" applyFont="1">
      <alignment vertical="bottom"/>
    </xf>
    <xf borderId="1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center" readingOrder="0"/>
    </xf>
    <xf borderId="14" fillId="0" fontId="4" numFmtId="0" xfId="0" applyAlignment="1" applyBorder="1" applyFont="1">
      <alignment horizontal="center"/>
    </xf>
    <xf borderId="14" fillId="0" fontId="9" numFmtId="0" xfId="0" applyAlignment="1" applyBorder="1" applyFont="1">
      <alignment vertical="bottom"/>
    </xf>
    <xf borderId="14" fillId="4" fontId="10" numFmtId="0" xfId="0" applyAlignment="1" applyBorder="1" applyFont="1">
      <alignment horizontal="center" readingOrder="0" vertical="bottom"/>
    </xf>
    <xf borderId="4" fillId="2" fontId="4" numFmtId="0" xfId="0" applyAlignment="1" applyBorder="1" applyFont="1">
      <alignment horizontal="left" readingOrder="0"/>
    </xf>
    <xf borderId="4" fillId="4" fontId="4" numFmtId="0" xfId="0" applyAlignment="1" applyBorder="1" applyFont="1">
      <alignment horizontal="center" readingOrder="0"/>
    </xf>
    <xf borderId="4" fillId="4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 readingOrder="0"/>
    </xf>
    <xf borderId="4" fillId="2" fontId="5" numFmtId="0" xfId="0" applyAlignment="1" applyBorder="1" applyFont="1">
      <alignment readingOrder="0"/>
    </xf>
    <xf borderId="4" fillId="2" fontId="5" numFmtId="0" xfId="0" applyBorder="1" applyFont="1"/>
    <xf borderId="18" fillId="2" fontId="4" numFmtId="0" xfId="0" applyAlignment="1" applyBorder="1" applyFont="1">
      <alignment horizontal="center" readingOrder="0"/>
    </xf>
    <xf borderId="18" fillId="2" fontId="4" numFmtId="0" xfId="0" applyAlignment="1" applyBorder="1" applyFont="1">
      <alignment horizontal="center"/>
    </xf>
    <xf borderId="19" fillId="2" fontId="4" numFmtId="0" xfId="0" applyAlignment="1" applyBorder="1" applyFont="1">
      <alignment horizontal="center"/>
    </xf>
    <xf borderId="1" fillId="2" fontId="4" numFmtId="0" xfId="0" applyAlignment="1" applyBorder="1" applyFont="1">
      <alignment horizontal="center"/>
    </xf>
    <xf borderId="14" fillId="4" fontId="11" numFmtId="0" xfId="0" applyAlignment="1" applyBorder="1" applyFont="1">
      <alignment horizontal="center" readingOrder="0" vertical="bottom"/>
    </xf>
    <xf borderId="14" fillId="4" fontId="4" numFmtId="0" xfId="0" applyAlignment="1" applyBorder="1" applyFont="1">
      <alignment readingOrder="0" vertical="bottom"/>
    </xf>
    <xf borderId="0" fillId="0" fontId="8" numFmtId="0" xfId="0" applyFont="1"/>
    <xf borderId="0" fillId="0" fontId="5" numFmtId="0" xfId="0" applyFont="1"/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/>
    </xf>
    <xf borderId="0" fillId="0" fontId="14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5" numFmtId="0" xfId="0" applyAlignment="1" applyFont="1">
      <alignment horizontal="center"/>
    </xf>
    <xf borderId="0" fillId="0" fontId="16" numFmtId="0" xfId="0" applyAlignment="1" applyFont="1">
      <alignment horizontal="center" vertical="center"/>
    </xf>
    <xf borderId="4" fillId="5" fontId="17" numFmtId="0" xfId="0" applyAlignment="1" applyBorder="1" applyFill="1" applyFont="1">
      <alignment horizontal="center"/>
    </xf>
    <xf borderId="0" fillId="0" fontId="4" numFmtId="165" xfId="0" applyAlignment="1" applyFont="1" applyNumberFormat="1">
      <alignment horizontal="center"/>
    </xf>
    <xf borderId="0" fillId="0" fontId="4" numFmtId="166" xfId="0" applyAlignment="1" applyFont="1" applyNumberFormat="1">
      <alignment horizontal="center"/>
    </xf>
    <xf borderId="0" fillId="0" fontId="4" numFmtId="166" xfId="0" applyAlignment="1" applyFont="1" applyNumberFormat="1">
      <alignment horizontal="center" vertical="center"/>
    </xf>
    <xf borderId="20" fillId="0" fontId="17" numFmtId="167" xfId="0" applyAlignment="1" applyBorder="1" applyFont="1" applyNumberFormat="1">
      <alignment horizontal="center"/>
    </xf>
    <xf borderId="20" fillId="0" fontId="18" numFmtId="167" xfId="0" applyAlignment="1" applyBorder="1" applyFont="1" applyNumberFormat="1">
      <alignment horizontal="center"/>
    </xf>
    <xf borderId="20" fillId="0" fontId="18" numFmtId="14" xfId="0" applyAlignment="1" applyBorder="1" applyFont="1" applyNumberFormat="1">
      <alignment horizontal="center"/>
    </xf>
    <xf borderId="20" fillId="0" fontId="19" numFmtId="168" xfId="0" applyAlignment="1" applyBorder="1" applyFont="1" applyNumberFormat="1">
      <alignment horizontal="center"/>
    </xf>
    <xf borderId="14" fillId="0" fontId="17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24.43"/>
    <col customWidth="1" min="3" max="3" width="11.71"/>
    <col customWidth="1" min="4" max="4" width="8.86"/>
    <col customWidth="1" min="5" max="5" width="8.43"/>
    <col customWidth="1" min="6" max="7" width="8.86"/>
    <col customWidth="1" min="8" max="8" width="10.71"/>
    <col customWidth="1" min="9" max="10" width="8.86"/>
    <col customWidth="1" min="11" max="11" width="8.29"/>
    <col customWidth="1" min="12" max="13" width="8.86"/>
    <col customWidth="1" min="14" max="14" width="9.29"/>
    <col customWidth="1" min="15" max="15" width="8.86"/>
    <col customWidth="1" min="16" max="16" width="11.43"/>
    <col customWidth="1" min="17" max="17" width="9.43"/>
    <col customWidth="1" min="18" max="18" width="11.29"/>
    <col customWidth="1" min="19" max="19" width="8.86"/>
    <col customWidth="1" min="20" max="20" width="8.43"/>
    <col customWidth="1" min="21" max="26" width="8.86"/>
  </cols>
  <sheetData>
    <row r="1">
      <c r="A1" s="1"/>
    </row>
    <row r="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</row>
    <row r="3">
      <c r="B3" s="5" t="s">
        <v>1</v>
      </c>
      <c r="C3" s="6" t="s">
        <v>2</v>
      </c>
      <c r="D3" s="7"/>
      <c r="E3" s="8" t="s">
        <v>3</v>
      </c>
      <c r="F3" s="6" t="s">
        <v>2</v>
      </c>
      <c r="G3" s="7"/>
      <c r="H3" s="8" t="s">
        <v>3</v>
      </c>
      <c r="I3" s="6" t="s">
        <v>2</v>
      </c>
      <c r="J3" s="7"/>
      <c r="K3" s="8" t="s">
        <v>3</v>
      </c>
      <c r="L3" s="6" t="s">
        <v>2</v>
      </c>
      <c r="M3" s="7"/>
      <c r="N3" s="8" t="s">
        <v>3</v>
      </c>
      <c r="O3" s="6" t="s">
        <v>2</v>
      </c>
      <c r="P3" s="7"/>
      <c r="Q3" s="8" t="s">
        <v>3</v>
      </c>
      <c r="R3" s="6" t="s">
        <v>2</v>
      </c>
      <c r="S3" s="7"/>
      <c r="T3" s="9" t="s">
        <v>3</v>
      </c>
      <c r="U3" s="6" t="s">
        <v>4</v>
      </c>
      <c r="V3" s="7"/>
    </row>
    <row r="4">
      <c r="B4" s="10" t="s">
        <v>5</v>
      </c>
      <c r="C4" s="11">
        <v>45948.0</v>
      </c>
      <c r="D4" s="12"/>
      <c r="E4" s="13"/>
      <c r="F4" s="14"/>
      <c r="G4" s="12"/>
      <c r="H4" s="15"/>
      <c r="I4" s="14"/>
      <c r="J4" s="12"/>
      <c r="K4" s="13"/>
      <c r="L4" s="14"/>
      <c r="M4" s="12"/>
      <c r="N4" s="13"/>
      <c r="O4" s="14"/>
      <c r="P4" s="12"/>
      <c r="Q4" s="13"/>
      <c r="R4" s="14"/>
      <c r="S4" s="12"/>
      <c r="T4" s="16"/>
      <c r="U4" s="17" t="s">
        <v>6</v>
      </c>
      <c r="V4" s="17" t="s">
        <v>7</v>
      </c>
    </row>
    <row r="5">
      <c r="B5" s="18"/>
      <c r="C5" s="19" t="s">
        <v>8</v>
      </c>
      <c r="D5" s="19" t="s">
        <v>9</v>
      </c>
      <c r="E5" s="20"/>
      <c r="F5" s="19" t="s">
        <v>8</v>
      </c>
      <c r="G5" s="19" t="s">
        <v>9</v>
      </c>
      <c r="H5" s="20"/>
      <c r="I5" s="19" t="s">
        <v>8</v>
      </c>
      <c r="J5" s="19" t="s">
        <v>9</v>
      </c>
      <c r="K5" s="20"/>
      <c r="L5" s="19" t="s">
        <v>8</v>
      </c>
      <c r="M5" s="19" t="s">
        <v>9</v>
      </c>
      <c r="N5" s="20"/>
      <c r="O5" s="19" t="s">
        <v>8</v>
      </c>
      <c r="P5" s="19" t="s">
        <v>9</v>
      </c>
      <c r="Q5" s="20"/>
      <c r="R5" s="19" t="s">
        <v>8</v>
      </c>
      <c r="S5" s="19" t="s">
        <v>9</v>
      </c>
      <c r="T5" s="20"/>
      <c r="U5" s="19" t="s">
        <v>10</v>
      </c>
      <c r="V5" s="19" t="s">
        <v>9</v>
      </c>
    </row>
    <row r="6">
      <c r="B6" s="21"/>
      <c r="C6" s="22"/>
      <c r="D6" s="22"/>
      <c r="E6" s="22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3"/>
    </row>
    <row r="7">
      <c r="B7" s="21"/>
      <c r="C7" s="22"/>
      <c r="D7" s="22"/>
      <c r="E7" s="22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3"/>
    </row>
    <row r="8">
      <c r="B8" s="21"/>
      <c r="C8" s="22"/>
      <c r="D8" s="22"/>
      <c r="E8" s="22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3"/>
    </row>
    <row r="9">
      <c r="B9" s="24" t="s">
        <v>11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</row>
    <row r="10">
      <c r="B10" s="5" t="s">
        <v>1</v>
      </c>
      <c r="C10" s="6" t="s">
        <v>2</v>
      </c>
      <c r="D10" s="7"/>
      <c r="E10" s="8" t="s">
        <v>3</v>
      </c>
      <c r="F10" s="6" t="s">
        <v>2</v>
      </c>
      <c r="G10" s="7"/>
      <c r="H10" s="8" t="s">
        <v>3</v>
      </c>
      <c r="I10" s="6"/>
      <c r="J10" s="7"/>
      <c r="K10" s="8" t="s">
        <v>3</v>
      </c>
      <c r="L10" s="6" t="s">
        <v>2</v>
      </c>
      <c r="M10" s="7"/>
      <c r="N10" s="8" t="s">
        <v>3</v>
      </c>
      <c r="O10" s="6" t="s">
        <v>2</v>
      </c>
      <c r="P10" s="7"/>
      <c r="Q10" s="8" t="s">
        <v>3</v>
      </c>
      <c r="R10" s="6" t="s">
        <v>2</v>
      </c>
      <c r="S10" s="7"/>
      <c r="T10" s="9" t="s">
        <v>3</v>
      </c>
      <c r="U10" s="6" t="s">
        <v>4</v>
      </c>
      <c r="V10" s="7"/>
    </row>
    <row r="11">
      <c r="B11" s="10" t="s">
        <v>5</v>
      </c>
      <c r="C11" s="11">
        <v>45948.0</v>
      </c>
      <c r="D11" s="12"/>
      <c r="E11" s="13"/>
      <c r="F11" s="11">
        <v>46095.0</v>
      </c>
      <c r="G11" s="12"/>
      <c r="H11" s="15"/>
      <c r="I11" s="11">
        <v>46095.0</v>
      </c>
      <c r="J11" s="12"/>
      <c r="K11" s="13"/>
      <c r="L11" s="11">
        <v>46130.0</v>
      </c>
      <c r="M11" s="12"/>
      <c r="N11" s="13"/>
      <c r="O11" s="11">
        <v>46158.0</v>
      </c>
      <c r="P11" s="12"/>
      <c r="Q11" s="13"/>
      <c r="R11" s="14"/>
      <c r="S11" s="12"/>
      <c r="T11" s="16"/>
      <c r="U11" s="17" t="s">
        <v>6</v>
      </c>
      <c r="V11" s="17" t="s">
        <v>7</v>
      </c>
    </row>
    <row r="12">
      <c r="B12" s="18"/>
      <c r="C12" s="19" t="s">
        <v>8</v>
      </c>
      <c r="D12" s="19" t="s">
        <v>9</v>
      </c>
      <c r="E12" s="20"/>
      <c r="F12" s="19" t="s">
        <v>8</v>
      </c>
      <c r="G12" s="19" t="s">
        <v>9</v>
      </c>
      <c r="H12" s="20"/>
      <c r="I12" s="19" t="s">
        <v>8</v>
      </c>
      <c r="J12" s="19" t="s">
        <v>9</v>
      </c>
      <c r="K12" s="20"/>
      <c r="L12" s="19" t="s">
        <v>8</v>
      </c>
      <c r="M12" s="19" t="s">
        <v>9</v>
      </c>
      <c r="N12" s="20"/>
      <c r="O12" s="19" t="s">
        <v>8</v>
      </c>
      <c r="P12" s="19" t="s">
        <v>9</v>
      </c>
      <c r="Q12" s="20"/>
      <c r="R12" s="19" t="s">
        <v>8</v>
      </c>
      <c r="S12" s="19" t="s">
        <v>9</v>
      </c>
      <c r="T12" s="20"/>
      <c r="U12" s="19" t="s">
        <v>10</v>
      </c>
      <c r="V12" s="19" t="s">
        <v>9</v>
      </c>
    </row>
    <row r="13">
      <c r="B13" s="25" t="s">
        <v>12</v>
      </c>
      <c r="C13" s="26">
        <v>1.0</v>
      </c>
      <c r="D13" s="26">
        <v>8.0</v>
      </c>
      <c r="E13" s="22"/>
      <c r="F13" s="27">
        <v>1.0</v>
      </c>
      <c r="G13" s="27">
        <v>8.0</v>
      </c>
      <c r="H13" s="19"/>
      <c r="I13" s="27">
        <v>1.0</v>
      </c>
      <c r="J13" s="27">
        <v>8.0</v>
      </c>
      <c r="K13" s="19"/>
      <c r="L13" s="27">
        <v>1.0</v>
      </c>
      <c r="M13" s="27">
        <v>8.0</v>
      </c>
      <c r="N13" s="19"/>
      <c r="O13" s="27">
        <v>3.0</v>
      </c>
      <c r="P13" s="27">
        <v>6.0</v>
      </c>
      <c r="Q13" s="19"/>
      <c r="R13" s="19"/>
      <c r="S13" s="19"/>
      <c r="T13" s="19"/>
      <c r="U13" s="19">
        <f>COUNT(C13,F13,I13,L13,O13,R13,#REF!)</f>
        <v>5</v>
      </c>
      <c r="V13" s="28">
        <f>SUM(D13+G13+J13+M13+P13+S13)</f>
        <v>38</v>
      </c>
    </row>
    <row r="14">
      <c r="B14" s="25" t="s">
        <v>13</v>
      </c>
      <c r="C14" s="26"/>
      <c r="D14" s="26"/>
      <c r="E14" s="22"/>
      <c r="F14" s="27"/>
      <c r="G14" s="27"/>
      <c r="H14" s="19"/>
      <c r="I14" s="27"/>
      <c r="J14" s="27"/>
      <c r="K14" s="19"/>
      <c r="L14" s="27">
        <v>2.0</v>
      </c>
      <c r="M14" s="27">
        <v>7.0</v>
      </c>
      <c r="N14" s="19"/>
      <c r="O14" s="27">
        <v>1.0</v>
      </c>
      <c r="P14" s="27">
        <v>8.0</v>
      </c>
      <c r="Q14" s="19"/>
      <c r="R14" s="19"/>
      <c r="S14" s="19"/>
      <c r="T14" s="19"/>
      <c r="U14" s="27">
        <v>2.0</v>
      </c>
      <c r="V14" s="29">
        <v>15.0</v>
      </c>
    </row>
    <row r="15">
      <c r="B15" s="25" t="s">
        <v>14</v>
      </c>
      <c r="C15" s="26"/>
      <c r="D15" s="26"/>
      <c r="E15" s="22"/>
      <c r="F15" s="27"/>
      <c r="G15" s="27"/>
      <c r="H15" s="19"/>
      <c r="I15" s="27"/>
      <c r="J15" s="27"/>
      <c r="K15" s="19"/>
      <c r="L15" s="19"/>
      <c r="M15" s="19"/>
      <c r="N15" s="19"/>
      <c r="O15" s="27">
        <v>2.0</v>
      </c>
      <c r="P15" s="27">
        <v>7.0</v>
      </c>
      <c r="Q15" s="19"/>
      <c r="R15" s="19"/>
      <c r="S15" s="19"/>
      <c r="T15" s="19"/>
      <c r="U15" s="27">
        <v>1.0</v>
      </c>
      <c r="V15" s="29">
        <v>7.0</v>
      </c>
    </row>
    <row r="16">
      <c r="B16" s="25" t="s">
        <v>15</v>
      </c>
      <c r="C16" s="26">
        <v>2.0</v>
      </c>
      <c r="D16" s="26">
        <v>7.0</v>
      </c>
      <c r="E16" s="22"/>
      <c r="F16" s="27"/>
      <c r="G16" s="27"/>
      <c r="H16" s="19"/>
      <c r="I16" s="27"/>
      <c r="J16" s="27"/>
      <c r="K16" s="19"/>
      <c r="L16" s="19"/>
      <c r="M16" s="19"/>
      <c r="N16" s="19"/>
      <c r="O16" s="27">
        <v>4.0</v>
      </c>
      <c r="P16" s="27">
        <v>5.0</v>
      </c>
      <c r="Q16" s="19"/>
      <c r="R16" s="19"/>
      <c r="S16" s="19"/>
      <c r="T16" s="19"/>
      <c r="U16" s="19">
        <f>COUNT(C16,F16,I16,L16,O16,R16,#REF!)</f>
        <v>2</v>
      </c>
      <c r="V16" s="28">
        <f>SUM(D16+G16+J16+M16+P16+S16)</f>
        <v>12</v>
      </c>
    </row>
    <row r="17" ht="15.75" customHeight="1">
      <c r="B17" s="2" t="s">
        <v>16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</row>
    <row r="18" ht="15.75" customHeight="1">
      <c r="B18" s="5" t="s">
        <v>1</v>
      </c>
      <c r="C18" s="6" t="s">
        <v>2</v>
      </c>
      <c r="D18" s="7"/>
      <c r="E18" s="8" t="s">
        <v>3</v>
      </c>
      <c r="F18" s="30" t="s">
        <v>2</v>
      </c>
      <c r="G18" s="7"/>
      <c r="H18" s="8" t="s">
        <v>3</v>
      </c>
      <c r="I18" s="6" t="s">
        <v>2</v>
      </c>
      <c r="J18" s="7"/>
      <c r="K18" s="8" t="s">
        <v>3</v>
      </c>
      <c r="L18" s="6" t="s">
        <v>2</v>
      </c>
      <c r="M18" s="7"/>
      <c r="N18" s="8" t="s">
        <v>3</v>
      </c>
      <c r="O18" s="6" t="s">
        <v>2</v>
      </c>
      <c r="P18" s="7"/>
      <c r="Q18" s="8" t="s">
        <v>3</v>
      </c>
      <c r="R18" s="6" t="s">
        <v>2</v>
      </c>
      <c r="S18" s="7"/>
      <c r="T18" s="9" t="s">
        <v>3</v>
      </c>
      <c r="U18" s="6" t="s">
        <v>4</v>
      </c>
      <c r="V18" s="7"/>
    </row>
    <row r="19" ht="15.75" customHeight="1">
      <c r="B19" s="10" t="s">
        <v>5</v>
      </c>
      <c r="C19" s="11">
        <v>45948.0</v>
      </c>
      <c r="D19" s="12"/>
      <c r="E19" s="13"/>
      <c r="F19" s="11" t="s">
        <v>17</v>
      </c>
      <c r="G19" s="12"/>
      <c r="H19" s="15"/>
      <c r="I19" s="11">
        <v>46095.0</v>
      </c>
      <c r="J19" s="12"/>
      <c r="K19" s="13"/>
      <c r="L19" s="11">
        <v>46130.0</v>
      </c>
      <c r="M19" s="12"/>
      <c r="N19" s="13"/>
      <c r="O19" s="11">
        <v>46158.0</v>
      </c>
      <c r="P19" s="12"/>
      <c r="Q19" s="13"/>
      <c r="R19" s="14"/>
      <c r="S19" s="12"/>
      <c r="T19" s="16"/>
      <c r="U19" s="17" t="s">
        <v>6</v>
      </c>
      <c r="V19" s="17" t="s">
        <v>7</v>
      </c>
    </row>
    <row r="20">
      <c r="B20" s="18"/>
      <c r="C20" s="19" t="s">
        <v>8</v>
      </c>
      <c r="D20" s="19" t="s">
        <v>9</v>
      </c>
      <c r="E20" s="20"/>
      <c r="F20" s="19" t="s">
        <v>8</v>
      </c>
      <c r="G20" s="19" t="s">
        <v>9</v>
      </c>
      <c r="H20" s="20"/>
      <c r="I20" s="19" t="s">
        <v>8</v>
      </c>
      <c r="J20" s="19" t="s">
        <v>9</v>
      </c>
      <c r="K20" s="20"/>
      <c r="L20" s="19" t="s">
        <v>8</v>
      </c>
      <c r="M20" s="19" t="s">
        <v>9</v>
      </c>
      <c r="N20" s="20"/>
      <c r="O20" s="19" t="s">
        <v>8</v>
      </c>
      <c r="P20" s="19" t="s">
        <v>9</v>
      </c>
      <c r="Q20" s="20"/>
      <c r="R20" s="19" t="s">
        <v>8</v>
      </c>
      <c r="S20" s="19" t="s">
        <v>9</v>
      </c>
      <c r="T20" s="20"/>
      <c r="U20" s="19" t="s">
        <v>10</v>
      </c>
      <c r="V20" s="19" t="s">
        <v>9</v>
      </c>
    </row>
    <row r="21" ht="15.75" customHeight="1">
      <c r="B21" s="25" t="s">
        <v>18</v>
      </c>
      <c r="C21" s="22"/>
      <c r="D21" s="22"/>
      <c r="E21" s="22"/>
      <c r="F21" s="27">
        <v>1.0</v>
      </c>
      <c r="G21" s="27">
        <v>8.0</v>
      </c>
      <c r="H21" s="19"/>
      <c r="I21" s="27">
        <v>1.0</v>
      </c>
      <c r="J21" s="27">
        <v>8.0</v>
      </c>
      <c r="K21" s="19"/>
      <c r="L21" s="27">
        <v>2.0</v>
      </c>
      <c r="M21" s="27">
        <v>7.0</v>
      </c>
      <c r="N21" s="19"/>
      <c r="O21" s="27">
        <v>2.0</v>
      </c>
      <c r="P21" s="27">
        <v>7.0</v>
      </c>
      <c r="Q21" s="19"/>
      <c r="R21" s="19"/>
      <c r="S21" s="19"/>
      <c r="T21" s="19"/>
      <c r="U21" s="27">
        <v>4.0</v>
      </c>
      <c r="V21" s="31">
        <v>30.0</v>
      </c>
    </row>
    <row r="22" ht="15.75" customHeight="1">
      <c r="B22" s="25" t="s">
        <v>19</v>
      </c>
      <c r="C22" s="22"/>
      <c r="D22" s="22"/>
      <c r="E22" s="22"/>
      <c r="F22" s="19"/>
      <c r="G22" s="19"/>
      <c r="H22" s="19"/>
      <c r="I22" s="19"/>
      <c r="J22" s="19"/>
      <c r="K22" s="19"/>
      <c r="L22" s="27">
        <v>1.0</v>
      </c>
      <c r="M22" s="27">
        <v>8.0</v>
      </c>
      <c r="N22" s="19"/>
      <c r="O22" s="27">
        <v>1.0</v>
      </c>
      <c r="P22" s="27">
        <v>8.0</v>
      </c>
      <c r="Q22" s="19"/>
      <c r="R22" s="19"/>
      <c r="S22" s="19"/>
      <c r="T22" s="19"/>
      <c r="U22" s="27">
        <v>2.0</v>
      </c>
      <c r="V22" s="31">
        <v>16.0</v>
      </c>
    </row>
    <row r="23" ht="15.75" customHeight="1">
      <c r="B23" s="21"/>
      <c r="C23" s="22"/>
      <c r="D23" s="22"/>
      <c r="E23" s="22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8"/>
    </row>
    <row r="24" ht="15.75" customHeight="1">
      <c r="B24" s="21"/>
      <c r="C24" s="22"/>
      <c r="D24" s="22"/>
      <c r="E24" s="22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8"/>
    </row>
    <row r="25" ht="15.75" customHeight="1">
      <c r="B25" s="2" t="s">
        <v>20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</row>
    <row r="26" ht="15.75" customHeight="1">
      <c r="B26" s="5" t="s">
        <v>1</v>
      </c>
      <c r="C26" s="6" t="s">
        <v>2</v>
      </c>
      <c r="D26" s="7"/>
      <c r="E26" s="8" t="s">
        <v>3</v>
      </c>
      <c r="F26" s="6" t="s">
        <v>2</v>
      </c>
      <c r="G26" s="7"/>
      <c r="H26" s="8" t="s">
        <v>3</v>
      </c>
      <c r="I26" s="6" t="s">
        <v>2</v>
      </c>
      <c r="J26" s="7"/>
      <c r="K26" s="8" t="s">
        <v>3</v>
      </c>
      <c r="L26" s="6" t="s">
        <v>2</v>
      </c>
      <c r="M26" s="7"/>
      <c r="N26" s="8" t="s">
        <v>3</v>
      </c>
      <c r="O26" s="6" t="s">
        <v>2</v>
      </c>
      <c r="P26" s="7"/>
      <c r="Q26" s="8" t="s">
        <v>3</v>
      </c>
      <c r="R26" s="6" t="s">
        <v>2</v>
      </c>
      <c r="S26" s="7"/>
      <c r="T26" s="9" t="s">
        <v>3</v>
      </c>
      <c r="U26" s="6" t="s">
        <v>4</v>
      </c>
      <c r="V26" s="7"/>
    </row>
    <row r="27" ht="15.75" customHeight="1">
      <c r="B27" s="10" t="s">
        <v>5</v>
      </c>
      <c r="C27" s="11">
        <v>45948.0</v>
      </c>
      <c r="D27" s="12"/>
      <c r="E27" s="13"/>
      <c r="F27" s="11">
        <v>46095.0</v>
      </c>
      <c r="G27" s="12"/>
      <c r="H27" s="15"/>
      <c r="I27" s="11">
        <v>46095.0</v>
      </c>
      <c r="J27" s="12"/>
      <c r="K27" s="13"/>
      <c r="L27" s="11">
        <v>46130.0</v>
      </c>
      <c r="M27" s="12"/>
      <c r="N27" s="13"/>
      <c r="O27" s="11">
        <v>46158.0</v>
      </c>
      <c r="P27" s="12"/>
      <c r="Q27" s="13"/>
      <c r="R27" s="14"/>
      <c r="S27" s="12"/>
      <c r="T27" s="16"/>
      <c r="U27" s="17" t="s">
        <v>6</v>
      </c>
      <c r="V27" s="17" t="s">
        <v>7</v>
      </c>
    </row>
    <row r="28">
      <c r="B28" s="18"/>
      <c r="C28" s="19" t="s">
        <v>8</v>
      </c>
      <c r="D28" s="19" t="s">
        <v>9</v>
      </c>
      <c r="E28" s="20"/>
      <c r="F28" s="19" t="s">
        <v>8</v>
      </c>
      <c r="G28" s="19" t="s">
        <v>9</v>
      </c>
      <c r="H28" s="20"/>
      <c r="I28" s="19" t="s">
        <v>8</v>
      </c>
      <c r="J28" s="19" t="s">
        <v>9</v>
      </c>
      <c r="K28" s="20"/>
      <c r="L28" s="19" t="s">
        <v>8</v>
      </c>
      <c r="M28" s="19" t="s">
        <v>9</v>
      </c>
      <c r="N28" s="20"/>
      <c r="O28" s="19" t="s">
        <v>8</v>
      </c>
      <c r="P28" s="19" t="s">
        <v>9</v>
      </c>
      <c r="Q28" s="20"/>
      <c r="R28" s="19" t="s">
        <v>8</v>
      </c>
      <c r="S28" s="19" t="s">
        <v>9</v>
      </c>
      <c r="T28" s="20"/>
      <c r="U28" s="19" t="s">
        <v>10</v>
      </c>
      <c r="V28" s="19" t="s">
        <v>9</v>
      </c>
    </row>
    <row r="29" ht="15.75" customHeight="1">
      <c r="B29" s="25" t="s">
        <v>21</v>
      </c>
      <c r="C29" s="26">
        <v>1.0</v>
      </c>
      <c r="D29" s="26">
        <v>8.0</v>
      </c>
      <c r="E29" s="22"/>
      <c r="F29" s="27">
        <v>1.0</v>
      </c>
      <c r="G29" s="27">
        <v>8.0</v>
      </c>
      <c r="H29" s="19"/>
      <c r="I29" s="27">
        <v>2.0</v>
      </c>
      <c r="J29" s="27">
        <v>7.0</v>
      </c>
      <c r="K29" s="19"/>
      <c r="L29" s="27">
        <v>2.0</v>
      </c>
      <c r="M29" s="27">
        <v>7.0</v>
      </c>
      <c r="N29" s="19"/>
      <c r="O29" s="27">
        <v>1.0</v>
      </c>
      <c r="P29" s="27">
        <v>8.0</v>
      </c>
      <c r="Q29" s="19"/>
      <c r="R29" s="19"/>
      <c r="S29" s="19"/>
      <c r="T29" s="19"/>
      <c r="U29" s="19">
        <f t="shared" ref="U29:U31" si="1">Count(C29,F29,I29,L29,O29,R29)</f>
        <v>5</v>
      </c>
      <c r="V29" s="23">
        <f>Sum(D29,G29,J29,M29,P29,S29)</f>
        <v>38</v>
      </c>
    </row>
    <row r="30" ht="15.75" customHeight="1">
      <c r="B30" s="25" t="s">
        <v>22</v>
      </c>
      <c r="C30" s="26">
        <v>2.0</v>
      </c>
      <c r="D30" s="26">
        <v>7.0</v>
      </c>
      <c r="E30" s="22"/>
      <c r="F30" s="27">
        <v>2.0</v>
      </c>
      <c r="G30" s="27">
        <v>7.0</v>
      </c>
      <c r="H30" s="19"/>
      <c r="I30" s="27">
        <v>1.0</v>
      </c>
      <c r="J30" s="27">
        <v>8.0</v>
      </c>
      <c r="K30" s="19"/>
      <c r="L30" s="27">
        <v>1.0</v>
      </c>
      <c r="M30" s="27">
        <v>8.0</v>
      </c>
      <c r="N30" s="19"/>
      <c r="O30" s="27">
        <v>3.0</v>
      </c>
      <c r="P30" s="27">
        <v>6.0</v>
      </c>
      <c r="Q30" s="19"/>
      <c r="R30" s="19"/>
      <c r="S30" s="19"/>
      <c r="T30" s="19"/>
      <c r="U30" s="19">
        <f t="shared" si="1"/>
        <v>5</v>
      </c>
      <c r="V30" s="23">
        <f>sum(D30,G30,J30,M30,P30,S30)</f>
        <v>36</v>
      </c>
    </row>
    <row r="31" ht="15.75" customHeight="1">
      <c r="B31" s="25" t="s">
        <v>23</v>
      </c>
      <c r="C31" s="26">
        <v>3.0</v>
      </c>
      <c r="D31" s="26">
        <v>6.0</v>
      </c>
      <c r="E31" s="22"/>
      <c r="F31" s="27">
        <v>3.0</v>
      </c>
      <c r="G31" s="27">
        <v>6.0</v>
      </c>
      <c r="H31" s="27"/>
      <c r="I31" s="27">
        <v>3.0</v>
      </c>
      <c r="J31" s="27">
        <v>6.0</v>
      </c>
      <c r="K31" s="19"/>
      <c r="L31" s="27">
        <v>3.0</v>
      </c>
      <c r="M31" s="27">
        <v>6.0</v>
      </c>
      <c r="N31" s="19"/>
      <c r="O31" s="27">
        <v>2.0</v>
      </c>
      <c r="P31" s="27">
        <v>7.0</v>
      </c>
      <c r="Q31" s="19"/>
      <c r="R31" s="19"/>
      <c r="S31" s="19"/>
      <c r="T31" s="19"/>
      <c r="U31" s="19">
        <f t="shared" si="1"/>
        <v>5</v>
      </c>
      <c r="V31" s="23">
        <f>SUM(D31,G31,J31,M31,P31,S31)</f>
        <v>31</v>
      </c>
    </row>
    <row r="32" ht="15.75" customHeight="1">
      <c r="B32" s="25" t="s">
        <v>24</v>
      </c>
      <c r="C32" s="26"/>
      <c r="D32" s="26"/>
      <c r="E32" s="22"/>
      <c r="F32" s="27">
        <v>4.0</v>
      </c>
      <c r="G32" s="27">
        <v>4.0</v>
      </c>
      <c r="H32" s="19"/>
      <c r="I32" s="27">
        <v>4.0</v>
      </c>
      <c r="J32" s="27">
        <v>5.0</v>
      </c>
      <c r="K32" s="19"/>
      <c r="L32" s="27">
        <v>4.0</v>
      </c>
      <c r="M32" s="27">
        <v>5.0</v>
      </c>
      <c r="N32" s="19"/>
      <c r="O32" s="19"/>
      <c r="P32" s="19"/>
      <c r="Q32" s="19"/>
      <c r="R32" s="19"/>
      <c r="S32" s="19"/>
      <c r="T32" s="19"/>
      <c r="U32" s="27">
        <v>3.0</v>
      </c>
      <c r="V32" s="31">
        <v>14.0</v>
      </c>
    </row>
    <row r="33" ht="15.75" customHeight="1">
      <c r="B33" s="25" t="s">
        <v>25</v>
      </c>
      <c r="C33" s="26">
        <v>4.0</v>
      </c>
      <c r="D33" s="26">
        <v>5.0</v>
      </c>
      <c r="E33" s="22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>
        <f>count(C33,F33,I33,L33,O33,R33)</f>
        <v>1</v>
      </c>
      <c r="V33" s="23">
        <f>SUM(D33,G33,J33,M33,P33,S33)</f>
        <v>5</v>
      </c>
    </row>
    <row r="34" ht="15.75" customHeight="1">
      <c r="B34" s="32" t="s">
        <v>26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4"/>
    </row>
    <row r="35" ht="15.75" customHeight="1">
      <c r="B35" s="5" t="s">
        <v>1</v>
      </c>
      <c r="C35" s="6" t="s">
        <v>2</v>
      </c>
      <c r="D35" s="7"/>
      <c r="E35" s="8" t="s">
        <v>3</v>
      </c>
      <c r="F35" s="6" t="s">
        <v>2</v>
      </c>
      <c r="G35" s="7"/>
      <c r="H35" s="8" t="s">
        <v>3</v>
      </c>
      <c r="I35" s="6" t="s">
        <v>2</v>
      </c>
      <c r="J35" s="7"/>
      <c r="K35" s="8" t="s">
        <v>3</v>
      </c>
      <c r="L35" s="6" t="s">
        <v>2</v>
      </c>
      <c r="M35" s="7"/>
      <c r="N35" s="8" t="s">
        <v>3</v>
      </c>
      <c r="O35" s="6" t="s">
        <v>2</v>
      </c>
      <c r="P35" s="7"/>
      <c r="Q35" s="8" t="s">
        <v>3</v>
      </c>
      <c r="R35" s="6" t="s">
        <v>2</v>
      </c>
      <c r="S35" s="7"/>
      <c r="T35" s="9" t="s">
        <v>3</v>
      </c>
      <c r="U35" s="6" t="s">
        <v>4</v>
      </c>
      <c r="V35" s="7"/>
    </row>
    <row r="36" ht="15.75" customHeight="1">
      <c r="B36" s="10" t="s">
        <v>5</v>
      </c>
      <c r="C36" s="11">
        <v>45948.0</v>
      </c>
      <c r="D36" s="12"/>
      <c r="E36" s="13"/>
      <c r="F36" s="14"/>
      <c r="G36" s="12"/>
      <c r="H36" s="15"/>
      <c r="I36" s="14"/>
      <c r="J36" s="12"/>
      <c r="K36" s="13"/>
      <c r="L36" s="14"/>
      <c r="M36" s="12"/>
      <c r="N36" s="13"/>
      <c r="O36" s="14"/>
      <c r="P36" s="12"/>
      <c r="Q36" s="13"/>
      <c r="R36" s="14"/>
      <c r="S36" s="12"/>
      <c r="T36" s="16"/>
      <c r="U36" s="17" t="s">
        <v>6</v>
      </c>
      <c r="V36" s="17" t="s">
        <v>7</v>
      </c>
    </row>
    <row r="37">
      <c r="B37" s="18"/>
      <c r="C37" s="19" t="s">
        <v>8</v>
      </c>
      <c r="D37" s="19" t="s">
        <v>9</v>
      </c>
      <c r="E37" s="20"/>
      <c r="F37" s="19" t="s">
        <v>8</v>
      </c>
      <c r="G37" s="19" t="s">
        <v>9</v>
      </c>
      <c r="H37" s="20"/>
      <c r="I37" s="19" t="s">
        <v>8</v>
      </c>
      <c r="J37" s="19" t="s">
        <v>9</v>
      </c>
      <c r="K37" s="20"/>
      <c r="L37" s="19" t="s">
        <v>8</v>
      </c>
      <c r="M37" s="19" t="s">
        <v>9</v>
      </c>
      <c r="N37" s="20"/>
      <c r="O37" s="19" t="s">
        <v>8</v>
      </c>
      <c r="P37" s="19" t="s">
        <v>9</v>
      </c>
      <c r="Q37" s="20"/>
      <c r="R37" s="19" t="s">
        <v>8</v>
      </c>
      <c r="S37" s="19" t="s">
        <v>9</v>
      </c>
      <c r="T37" s="20"/>
      <c r="U37" s="19" t="s">
        <v>10</v>
      </c>
      <c r="V37" s="19" t="s">
        <v>9</v>
      </c>
    </row>
    <row r="38" ht="15.75" customHeight="1">
      <c r="B38" s="21"/>
      <c r="C38" s="22"/>
      <c r="D38" s="22"/>
      <c r="E38" s="22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3"/>
    </row>
    <row r="39" ht="15.75" customHeight="1">
      <c r="B39" s="21"/>
      <c r="C39" s="22"/>
      <c r="D39" s="22"/>
      <c r="E39" s="22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3"/>
    </row>
    <row r="40" ht="15.75" customHeight="1">
      <c r="B40" s="21"/>
      <c r="C40" s="22"/>
      <c r="D40" s="22"/>
      <c r="E40" s="22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3"/>
    </row>
    <row r="41" ht="15.75" customHeight="1">
      <c r="B41" s="21"/>
      <c r="C41" s="22"/>
      <c r="D41" s="22"/>
      <c r="E41" s="22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3"/>
    </row>
    <row r="42" ht="15.75" customHeight="1">
      <c r="B42" s="32" t="s">
        <v>27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4"/>
    </row>
    <row r="43" ht="15.75" customHeight="1">
      <c r="B43" s="5" t="s">
        <v>1</v>
      </c>
      <c r="C43" s="6" t="s">
        <v>2</v>
      </c>
      <c r="D43" s="7"/>
      <c r="E43" s="8" t="s">
        <v>3</v>
      </c>
      <c r="F43" s="6" t="s">
        <v>2</v>
      </c>
      <c r="G43" s="7"/>
      <c r="H43" s="8" t="s">
        <v>3</v>
      </c>
      <c r="I43" s="6" t="s">
        <v>2</v>
      </c>
      <c r="J43" s="7"/>
      <c r="K43" s="8" t="s">
        <v>3</v>
      </c>
      <c r="L43" s="6" t="s">
        <v>2</v>
      </c>
      <c r="M43" s="7"/>
      <c r="N43" s="8" t="s">
        <v>3</v>
      </c>
      <c r="O43" s="6" t="s">
        <v>2</v>
      </c>
      <c r="P43" s="7"/>
      <c r="Q43" s="8" t="s">
        <v>3</v>
      </c>
      <c r="R43" s="6" t="s">
        <v>2</v>
      </c>
      <c r="S43" s="7"/>
      <c r="T43" s="9" t="s">
        <v>3</v>
      </c>
      <c r="U43" s="6" t="s">
        <v>4</v>
      </c>
      <c r="V43" s="7"/>
    </row>
    <row r="44" ht="15.75" customHeight="1">
      <c r="B44" s="10" t="s">
        <v>5</v>
      </c>
      <c r="C44" s="11">
        <v>45948.0</v>
      </c>
      <c r="D44" s="12"/>
      <c r="E44" s="13"/>
      <c r="F44" s="14"/>
      <c r="G44" s="12"/>
      <c r="H44" s="15"/>
      <c r="I44" s="14"/>
      <c r="J44" s="12"/>
      <c r="K44" s="13"/>
      <c r="L44" s="14"/>
      <c r="M44" s="12"/>
      <c r="N44" s="13"/>
      <c r="O44" s="14"/>
      <c r="P44" s="12"/>
      <c r="Q44" s="13"/>
      <c r="R44" s="14"/>
      <c r="S44" s="12"/>
      <c r="T44" s="16"/>
      <c r="U44" s="17" t="s">
        <v>6</v>
      </c>
      <c r="V44" s="17" t="s">
        <v>7</v>
      </c>
    </row>
    <row r="45">
      <c r="B45" s="18"/>
      <c r="C45" s="19" t="s">
        <v>8</v>
      </c>
      <c r="D45" s="19" t="s">
        <v>9</v>
      </c>
      <c r="E45" s="20"/>
      <c r="F45" s="19" t="s">
        <v>8</v>
      </c>
      <c r="G45" s="19" t="s">
        <v>9</v>
      </c>
      <c r="H45" s="20"/>
      <c r="I45" s="19" t="s">
        <v>8</v>
      </c>
      <c r="J45" s="19" t="s">
        <v>9</v>
      </c>
      <c r="K45" s="20"/>
      <c r="L45" s="19" t="s">
        <v>8</v>
      </c>
      <c r="M45" s="19" t="s">
        <v>9</v>
      </c>
      <c r="N45" s="20"/>
      <c r="O45" s="19" t="s">
        <v>8</v>
      </c>
      <c r="P45" s="19" t="s">
        <v>9</v>
      </c>
      <c r="Q45" s="20"/>
      <c r="R45" s="19" t="s">
        <v>8</v>
      </c>
      <c r="S45" s="19" t="s">
        <v>9</v>
      </c>
      <c r="T45" s="20"/>
      <c r="U45" s="19" t="s">
        <v>10</v>
      </c>
      <c r="V45" s="19" t="s">
        <v>9</v>
      </c>
    </row>
    <row r="46" ht="15.75" customHeight="1">
      <c r="B46" s="21"/>
      <c r="C46" s="22"/>
      <c r="D46" s="22"/>
      <c r="E46" s="22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>
        <f t="shared" ref="U46:U49" si="2">COUNT(C46,F46,I46,L46,O46,R46,#REF!)</f>
        <v>0</v>
      </c>
      <c r="V46" s="23">
        <f t="shared" ref="V46:V49" si="3">SUM(D46+G46+J46+M46+P46+S46)</f>
        <v>0</v>
      </c>
    </row>
    <row r="47" ht="15.75" customHeight="1">
      <c r="B47" s="21"/>
      <c r="C47" s="22"/>
      <c r="D47" s="22"/>
      <c r="E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f t="shared" si="2"/>
        <v>0</v>
      </c>
      <c r="V47" s="23">
        <f t="shared" si="3"/>
        <v>0</v>
      </c>
    </row>
    <row r="48" ht="15.75" customHeight="1">
      <c r="B48" s="21"/>
      <c r="C48" s="22"/>
      <c r="D48" s="22"/>
      <c r="E48" s="2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>
        <f t="shared" si="2"/>
        <v>0</v>
      </c>
      <c r="V48" s="28">
        <f t="shared" si="3"/>
        <v>0</v>
      </c>
    </row>
    <row r="49" ht="15.75" customHeight="1">
      <c r="B49" s="21" t="s">
        <v>28</v>
      </c>
      <c r="C49" s="22"/>
      <c r="D49" s="22"/>
      <c r="E49" s="22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>
        <f t="shared" si="2"/>
        <v>0</v>
      </c>
      <c r="V49" s="28">
        <f t="shared" si="3"/>
        <v>0</v>
      </c>
    </row>
    <row r="50" ht="15.75" customHeight="1">
      <c r="B50" s="32" t="s">
        <v>29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4"/>
    </row>
    <row r="51" ht="15.75" customHeight="1">
      <c r="B51" s="5" t="s">
        <v>1</v>
      </c>
      <c r="C51" s="6" t="s">
        <v>2</v>
      </c>
      <c r="D51" s="7"/>
      <c r="E51" s="8" t="s">
        <v>3</v>
      </c>
      <c r="F51" s="6" t="s">
        <v>2</v>
      </c>
      <c r="G51" s="7"/>
      <c r="H51" s="8" t="s">
        <v>3</v>
      </c>
      <c r="I51" s="6" t="s">
        <v>2</v>
      </c>
      <c r="J51" s="7"/>
      <c r="K51" s="8" t="s">
        <v>3</v>
      </c>
      <c r="L51" s="6" t="s">
        <v>2</v>
      </c>
      <c r="M51" s="7"/>
      <c r="N51" s="8" t="s">
        <v>3</v>
      </c>
      <c r="O51" s="6" t="s">
        <v>2</v>
      </c>
      <c r="P51" s="7"/>
      <c r="Q51" s="8" t="s">
        <v>3</v>
      </c>
      <c r="R51" s="6" t="s">
        <v>2</v>
      </c>
      <c r="S51" s="7"/>
      <c r="T51" s="9" t="s">
        <v>3</v>
      </c>
      <c r="U51" s="6" t="s">
        <v>4</v>
      </c>
      <c r="V51" s="7"/>
    </row>
    <row r="52" ht="15.75" customHeight="1">
      <c r="B52" s="10" t="s">
        <v>5</v>
      </c>
      <c r="C52" s="11">
        <v>45948.0</v>
      </c>
      <c r="D52" s="12"/>
      <c r="E52" s="13"/>
      <c r="F52" s="11">
        <v>46095.0</v>
      </c>
      <c r="G52" s="12"/>
      <c r="H52" s="15"/>
      <c r="I52" s="11">
        <v>46095.0</v>
      </c>
      <c r="J52" s="12"/>
      <c r="K52" s="13"/>
      <c r="L52" s="11">
        <v>46130.0</v>
      </c>
      <c r="M52" s="12"/>
      <c r="N52" s="13"/>
      <c r="O52" s="11">
        <v>46158.0</v>
      </c>
      <c r="P52" s="12"/>
      <c r="Q52" s="13"/>
      <c r="R52" s="14"/>
      <c r="S52" s="12"/>
      <c r="T52" s="16"/>
      <c r="U52" s="17" t="s">
        <v>6</v>
      </c>
      <c r="V52" s="17" t="s">
        <v>7</v>
      </c>
    </row>
    <row r="53">
      <c r="B53" s="18"/>
      <c r="C53" s="19" t="s">
        <v>8</v>
      </c>
      <c r="D53" s="19" t="s">
        <v>9</v>
      </c>
      <c r="E53" s="20"/>
      <c r="F53" s="19" t="s">
        <v>8</v>
      </c>
      <c r="G53" s="19" t="s">
        <v>9</v>
      </c>
      <c r="H53" s="20"/>
      <c r="I53" s="19" t="s">
        <v>8</v>
      </c>
      <c r="J53" s="19" t="s">
        <v>9</v>
      </c>
      <c r="K53" s="20"/>
      <c r="L53" s="19" t="s">
        <v>8</v>
      </c>
      <c r="M53" s="19" t="s">
        <v>9</v>
      </c>
      <c r="N53" s="20"/>
      <c r="O53" s="19" t="s">
        <v>8</v>
      </c>
      <c r="P53" s="19" t="s">
        <v>9</v>
      </c>
      <c r="Q53" s="20"/>
      <c r="R53" s="19" t="s">
        <v>8</v>
      </c>
      <c r="S53" s="19" t="s">
        <v>9</v>
      </c>
      <c r="T53" s="20"/>
      <c r="U53" s="19" t="s">
        <v>10</v>
      </c>
      <c r="V53" s="19" t="s">
        <v>9</v>
      </c>
    </row>
    <row r="54" ht="15.75" customHeight="1">
      <c r="B54" s="25" t="s">
        <v>13</v>
      </c>
      <c r="C54" s="26">
        <v>3.0</v>
      </c>
      <c r="D54" s="26">
        <v>6.0</v>
      </c>
      <c r="E54" s="22"/>
      <c r="F54" s="27">
        <v>1.0</v>
      </c>
      <c r="G54" s="27">
        <v>8.0</v>
      </c>
      <c r="H54" s="19"/>
      <c r="I54" s="27">
        <v>1.0</v>
      </c>
      <c r="J54" s="27">
        <v>8.0</v>
      </c>
      <c r="K54" s="19"/>
      <c r="L54" s="27">
        <v>1.0</v>
      </c>
      <c r="M54" s="27">
        <v>8.0</v>
      </c>
      <c r="N54" s="19"/>
      <c r="O54" s="27">
        <v>1.0</v>
      </c>
      <c r="P54" s="27">
        <v>8.0</v>
      </c>
      <c r="Q54" s="19"/>
      <c r="R54" s="19"/>
      <c r="S54" s="19"/>
      <c r="T54" s="19"/>
      <c r="U54" s="19">
        <f>COUNT(C54,F54,I54,L54,O54,R54,#REF!)</f>
        <v>5</v>
      </c>
      <c r="V54" s="28">
        <f>SUM(D54+G54+J54+M54+P54+S54)</f>
        <v>38</v>
      </c>
    </row>
    <row r="55" ht="15.75" customHeight="1">
      <c r="B55" s="25" t="s">
        <v>12</v>
      </c>
      <c r="C55" s="26">
        <v>1.0</v>
      </c>
      <c r="D55" s="26">
        <v>8.0</v>
      </c>
      <c r="E55" s="22"/>
      <c r="F55" s="27">
        <v>3.0</v>
      </c>
      <c r="G55" s="27">
        <v>6.0</v>
      </c>
      <c r="H55" s="19"/>
      <c r="I55" s="27">
        <v>2.0</v>
      </c>
      <c r="J55" s="27">
        <v>7.0</v>
      </c>
      <c r="K55" s="19"/>
      <c r="L55" s="27">
        <v>2.0</v>
      </c>
      <c r="M55" s="27">
        <v>7.0</v>
      </c>
      <c r="N55" s="19"/>
      <c r="O55" s="27">
        <v>2.0</v>
      </c>
      <c r="P55" s="27">
        <v>7.0</v>
      </c>
      <c r="Q55" s="19"/>
      <c r="R55" s="19"/>
      <c r="S55" s="19"/>
      <c r="T55" s="19"/>
      <c r="U55" s="27">
        <v>5.0</v>
      </c>
      <c r="V55" s="31">
        <v>35.0</v>
      </c>
    </row>
    <row r="56" ht="15.75" customHeight="1">
      <c r="B56" s="25" t="s">
        <v>30</v>
      </c>
      <c r="C56" s="26">
        <v>2.0</v>
      </c>
      <c r="D56" s="26">
        <v>7.0</v>
      </c>
      <c r="E56" s="22"/>
      <c r="F56" s="27">
        <v>2.0</v>
      </c>
      <c r="G56" s="27">
        <v>7.0</v>
      </c>
      <c r="H56" s="19"/>
      <c r="I56" s="27">
        <v>3.0</v>
      </c>
      <c r="J56" s="27">
        <v>6.0</v>
      </c>
      <c r="K56" s="19"/>
      <c r="L56" s="19"/>
      <c r="M56" s="19"/>
      <c r="N56" s="19"/>
      <c r="O56" s="27">
        <v>3.0</v>
      </c>
      <c r="P56" s="27">
        <v>6.0</v>
      </c>
      <c r="Q56" s="19"/>
      <c r="R56" s="19"/>
      <c r="S56" s="19"/>
      <c r="T56" s="19"/>
      <c r="U56" s="19">
        <f t="shared" ref="U56:U57" si="4">COUNT(C56,F56,I56,L56,O56,R56,#REF!)</f>
        <v>4</v>
      </c>
      <c r="V56" s="28">
        <f t="shared" ref="V56:V57" si="5">SUM(D56+G56+J56+M56+P56+S56)</f>
        <v>26</v>
      </c>
    </row>
    <row r="57" ht="15.75" customHeight="1">
      <c r="B57" s="25" t="s">
        <v>31</v>
      </c>
      <c r="C57" s="26">
        <v>4.0</v>
      </c>
      <c r="D57" s="26">
        <v>5.0</v>
      </c>
      <c r="E57" s="22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>
        <f t="shared" si="4"/>
        <v>1</v>
      </c>
      <c r="V57" s="28">
        <f t="shared" si="5"/>
        <v>5</v>
      </c>
    </row>
    <row r="58" ht="15.75" customHeight="1">
      <c r="B58" s="32" t="s">
        <v>32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4"/>
    </row>
    <row r="59" ht="15.75" customHeight="1">
      <c r="B59" s="5" t="s">
        <v>1</v>
      </c>
      <c r="C59" s="6" t="s">
        <v>2</v>
      </c>
      <c r="D59" s="7"/>
      <c r="E59" s="8" t="s">
        <v>3</v>
      </c>
      <c r="F59" s="6" t="s">
        <v>2</v>
      </c>
      <c r="G59" s="7"/>
      <c r="H59" s="8" t="s">
        <v>3</v>
      </c>
      <c r="I59" s="6" t="s">
        <v>2</v>
      </c>
      <c r="J59" s="7"/>
      <c r="K59" s="8" t="s">
        <v>3</v>
      </c>
      <c r="L59" s="6" t="s">
        <v>2</v>
      </c>
      <c r="M59" s="7"/>
      <c r="N59" s="8" t="s">
        <v>3</v>
      </c>
      <c r="O59" s="6" t="s">
        <v>2</v>
      </c>
      <c r="P59" s="7"/>
      <c r="Q59" s="8" t="s">
        <v>3</v>
      </c>
      <c r="R59" s="6" t="s">
        <v>2</v>
      </c>
      <c r="S59" s="7"/>
      <c r="T59" s="9" t="s">
        <v>3</v>
      </c>
      <c r="U59" s="6" t="s">
        <v>4</v>
      </c>
      <c r="V59" s="7"/>
    </row>
    <row r="60" ht="15.75" customHeight="1">
      <c r="B60" s="10" t="s">
        <v>5</v>
      </c>
      <c r="C60" s="11">
        <v>45948.0</v>
      </c>
      <c r="D60" s="12"/>
      <c r="E60" s="13"/>
      <c r="F60" s="11">
        <v>46095.0</v>
      </c>
      <c r="G60" s="12"/>
      <c r="H60" s="15"/>
      <c r="I60" s="11">
        <v>46095.0</v>
      </c>
      <c r="J60" s="12"/>
      <c r="K60" s="13"/>
      <c r="L60" s="11">
        <v>46130.0</v>
      </c>
      <c r="M60" s="12"/>
      <c r="N60" s="13"/>
      <c r="O60" s="11">
        <v>46158.0</v>
      </c>
      <c r="P60" s="12"/>
      <c r="Q60" s="13"/>
      <c r="R60" s="14"/>
      <c r="S60" s="12"/>
      <c r="T60" s="16"/>
      <c r="U60" s="17" t="s">
        <v>6</v>
      </c>
      <c r="V60" s="17" t="s">
        <v>7</v>
      </c>
    </row>
    <row r="61">
      <c r="B61" s="18"/>
      <c r="C61" s="19" t="s">
        <v>8</v>
      </c>
      <c r="D61" s="19" t="s">
        <v>9</v>
      </c>
      <c r="E61" s="20"/>
      <c r="F61" s="19" t="s">
        <v>8</v>
      </c>
      <c r="G61" s="19" t="s">
        <v>9</v>
      </c>
      <c r="H61" s="20"/>
      <c r="I61" s="19" t="s">
        <v>8</v>
      </c>
      <c r="J61" s="19" t="s">
        <v>9</v>
      </c>
      <c r="K61" s="20"/>
      <c r="L61" s="19" t="s">
        <v>8</v>
      </c>
      <c r="M61" s="19" t="s">
        <v>9</v>
      </c>
      <c r="N61" s="20"/>
      <c r="O61" s="19" t="s">
        <v>8</v>
      </c>
      <c r="P61" s="19" t="s">
        <v>9</v>
      </c>
      <c r="Q61" s="20"/>
      <c r="R61" s="19" t="s">
        <v>8</v>
      </c>
      <c r="S61" s="19" t="s">
        <v>9</v>
      </c>
      <c r="T61" s="20"/>
      <c r="U61" s="19" t="s">
        <v>10</v>
      </c>
      <c r="V61" s="19" t="s">
        <v>9</v>
      </c>
    </row>
    <row r="62" ht="15.75" customHeight="1">
      <c r="B62" s="25" t="s">
        <v>19</v>
      </c>
      <c r="C62" s="26">
        <v>2.0</v>
      </c>
      <c r="D62" s="26">
        <v>7.0</v>
      </c>
      <c r="E62" s="22"/>
      <c r="F62" s="27">
        <v>2.0</v>
      </c>
      <c r="G62" s="27">
        <v>7.0</v>
      </c>
      <c r="H62" s="19"/>
      <c r="I62" s="27">
        <v>2.0</v>
      </c>
      <c r="J62" s="27">
        <v>7.0</v>
      </c>
      <c r="K62" s="19"/>
      <c r="L62" s="27">
        <v>2.0</v>
      </c>
      <c r="M62" s="27">
        <v>7.0</v>
      </c>
      <c r="N62" s="19"/>
      <c r="O62" s="27">
        <v>1.0</v>
      </c>
      <c r="P62" s="27">
        <v>8.0</v>
      </c>
      <c r="Q62" s="19"/>
      <c r="R62" s="19"/>
      <c r="S62" s="19"/>
      <c r="T62" s="19"/>
      <c r="U62" s="27">
        <v>5.0</v>
      </c>
      <c r="V62" s="31">
        <v>36.0</v>
      </c>
    </row>
    <row r="63" ht="15.75" customHeight="1">
      <c r="B63" s="25" t="s">
        <v>18</v>
      </c>
      <c r="C63" s="26"/>
      <c r="D63" s="26"/>
      <c r="E63" s="22"/>
      <c r="F63" s="27">
        <v>1.0</v>
      </c>
      <c r="G63" s="27">
        <v>8.0</v>
      </c>
      <c r="H63" s="19"/>
      <c r="I63" s="27">
        <v>1.0</v>
      </c>
      <c r="J63" s="27">
        <v>8.0</v>
      </c>
      <c r="K63" s="19"/>
      <c r="L63" s="27">
        <v>1.0</v>
      </c>
      <c r="M63" s="27">
        <v>8.0</v>
      </c>
      <c r="N63" s="19"/>
      <c r="O63" s="27">
        <v>2.0</v>
      </c>
      <c r="P63" s="27">
        <v>7.0</v>
      </c>
      <c r="Q63" s="19"/>
      <c r="R63" s="19"/>
      <c r="S63" s="19"/>
      <c r="T63" s="19"/>
      <c r="U63" s="27">
        <v>4.0</v>
      </c>
      <c r="V63" s="31">
        <v>31.0</v>
      </c>
    </row>
    <row r="64" ht="15.75" customHeight="1">
      <c r="B64" s="25" t="s">
        <v>33</v>
      </c>
      <c r="C64" s="26">
        <v>1.0</v>
      </c>
      <c r="D64" s="26">
        <v>8.0</v>
      </c>
      <c r="E64" s="22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27">
        <v>1.0</v>
      </c>
      <c r="V64" s="23">
        <f>SUM(D64,G64,J64,M64,P64,S64)</f>
        <v>8</v>
      </c>
    </row>
    <row r="65" ht="15.75" customHeight="1">
      <c r="B65" s="2" t="s">
        <v>34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</row>
    <row r="66" ht="15.75" customHeight="1">
      <c r="B66" s="5" t="s">
        <v>1</v>
      </c>
      <c r="C66" s="6" t="s">
        <v>2</v>
      </c>
      <c r="D66" s="7"/>
      <c r="E66" s="8" t="s">
        <v>3</v>
      </c>
      <c r="F66" s="6" t="s">
        <v>2</v>
      </c>
      <c r="G66" s="7"/>
      <c r="H66" s="8" t="s">
        <v>3</v>
      </c>
      <c r="I66" s="6" t="s">
        <v>2</v>
      </c>
      <c r="J66" s="7"/>
      <c r="K66" s="8" t="s">
        <v>3</v>
      </c>
      <c r="L66" s="6" t="s">
        <v>2</v>
      </c>
      <c r="M66" s="7"/>
      <c r="N66" s="8" t="s">
        <v>3</v>
      </c>
      <c r="O66" s="6" t="s">
        <v>2</v>
      </c>
      <c r="P66" s="7"/>
      <c r="Q66" s="8" t="s">
        <v>3</v>
      </c>
      <c r="R66" s="6" t="s">
        <v>2</v>
      </c>
      <c r="S66" s="7"/>
      <c r="T66" s="9" t="s">
        <v>3</v>
      </c>
      <c r="U66" s="6" t="s">
        <v>4</v>
      </c>
      <c r="V66" s="7"/>
    </row>
    <row r="67" ht="15.75" customHeight="1">
      <c r="B67" s="10" t="s">
        <v>5</v>
      </c>
      <c r="C67" s="11">
        <v>45948.0</v>
      </c>
      <c r="D67" s="12"/>
      <c r="E67" s="13"/>
      <c r="F67" s="11">
        <v>46095.0</v>
      </c>
      <c r="G67" s="12"/>
      <c r="H67" s="15"/>
      <c r="I67" s="11">
        <v>46095.0</v>
      </c>
      <c r="J67" s="12"/>
      <c r="K67" s="13"/>
      <c r="L67" s="11">
        <v>46130.0</v>
      </c>
      <c r="M67" s="12"/>
      <c r="N67" s="13"/>
      <c r="O67" s="11">
        <v>46158.0</v>
      </c>
      <c r="P67" s="12"/>
      <c r="Q67" s="13"/>
      <c r="R67" s="14"/>
      <c r="S67" s="12"/>
      <c r="T67" s="16"/>
      <c r="U67" s="17" t="s">
        <v>6</v>
      </c>
      <c r="V67" s="17" t="s">
        <v>7</v>
      </c>
    </row>
    <row r="68">
      <c r="B68" s="18"/>
      <c r="C68" s="19" t="s">
        <v>8</v>
      </c>
      <c r="D68" s="19" t="s">
        <v>9</v>
      </c>
      <c r="E68" s="20"/>
      <c r="F68" s="19" t="s">
        <v>8</v>
      </c>
      <c r="G68" s="19" t="s">
        <v>9</v>
      </c>
      <c r="H68" s="20"/>
      <c r="I68" s="19" t="s">
        <v>8</v>
      </c>
      <c r="J68" s="19" t="s">
        <v>9</v>
      </c>
      <c r="K68" s="20"/>
      <c r="L68" s="19" t="s">
        <v>8</v>
      </c>
      <c r="M68" s="19" t="s">
        <v>9</v>
      </c>
      <c r="N68" s="20"/>
      <c r="O68" s="19" t="s">
        <v>8</v>
      </c>
      <c r="P68" s="19" t="s">
        <v>9</v>
      </c>
      <c r="Q68" s="20"/>
      <c r="R68" s="19" t="s">
        <v>8</v>
      </c>
      <c r="S68" s="19" t="s">
        <v>9</v>
      </c>
      <c r="T68" s="20"/>
      <c r="U68" s="19" t="s">
        <v>10</v>
      </c>
      <c r="V68" s="19" t="s">
        <v>9</v>
      </c>
    </row>
    <row r="69" ht="15.75" customHeight="1">
      <c r="B69" s="25" t="s">
        <v>21</v>
      </c>
      <c r="C69" s="26">
        <v>1.0</v>
      </c>
      <c r="D69" s="26">
        <v>8.0</v>
      </c>
      <c r="E69" s="22"/>
      <c r="F69" s="27">
        <v>1.0</v>
      </c>
      <c r="G69" s="27">
        <v>8.0</v>
      </c>
      <c r="H69" s="19"/>
      <c r="I69" s="27">
        <v>3.0</v>
      </c>
      <c r="J69" s="27">
        <v>6.0</v>
      </c>
      <c r="K69" s="19"/>
      <c r="L69" s="27">
        <v>1.0</v>
      </c>
      <c r="M69" s="27">
        <v>8.0</v>
      </c>
      <c r="N69" s="19"/>
      <c r="O69" s="27">
        <v>1.0</v>
      </c>
      <c r="P69" s="27">
        <v>8.0</v>
      </c>
      <c r="Q69" s="19"/>
      <c r="R69" s="19"/>
      <c r="S69" s="19"/>
      <c r="T69" s="19"/>
      <c r="U69" s="19">
        <f>count(C69,F69,I69,L69,O69,R69)</f>
        <v>5</v>
      </c>
      <c r="V69" s="31">
        <v>38.0</v>
      </c>
    </row>
    <row r="70" ht="15.75" customHeight="1">
      <c r="B70" s="25" t="s">
        <v>22</v>
      </c>
      <c r="C70" s="26">
        <v>2.0</v>
      </c>
      <c r="D70" s="26">
        <v>7.0</v>
      </c>
      <c r="E70" s="22"/>
      <c r="F70" s="27">
        <v>2.0</v>
      </c>
      <c r="G70" s="27">
        <v>7.0</v>
      </c>
      <c r="H70" s="19"/>
      <c r="I70" s="27">
        <v>1.0</v>
      </c>
      <c r="J70" s="27">
        <v>8.0</v>
      </c>
      <c r="K70" s="19"/>
      <c r="L70" s="27">
        <v>2.0</v>
      </c>
      <c r="M70" s="27">
        <v>7.0</v>
      </c>
      <c r="N70" s="19"/>
      <c r="O70" s="27">
        <v>3.0</v>
      </c>
      <c r="P70" s="27">
        <v>6.0</v>
      </c>
      <c r="Q70" s="19"/>
      <c r="R70" s="19"/>
      <c r="S70" s="19"/>
      <c r="T70" s="19"/>
      <c r="U70" s="19">
        <f>Count(C70,F70,I70,L70,O70,R70)</f>
        <v>5</v>
      </c>
      <c r="V70" s="23">
        <f>SUM(D70,G70,J70,M70,P70,S70)</f>
        <v>35</v>
      </c>
    </row>
    <row r="71" ht="15.75" customHeight="1">
      <c r="B71" s="25" t="s">
        <v>23</v>
      </c>
      <c r="C71" s="26">
        <v>3.0</v>
      </c>
      <c r="D71" s="26">
        <v>6.0</v>
      </c>
      <c r="E71" s="22"/>
      <c r="F71" s="27">
        <v>3.0</v>
      </c>
      <c r="G71" s="27">
        <v>6.0</v>
      </c>
      <c r="H71" s="19"/>
      <c r="I71" s="27">
        <v>2.0</v>
      </c>
      <c r="J71" s="27">
        <v>7.0</v>
      </c>
      <c r="K71" s="19"/>
      <c r="L71" s="27">
        <v>3.0</v>
      </c>
      <c r="M71" s="27">
        <v>6.0</v>
      </c>
      <c r="N71" s="19"/>
      <c r="O71" s="27">
        <v>2.0</v>
      </c>
      <c r="P71" s="27">
        <v>7.0</v>
      </c>
      <c r="Q71" s="19"/>
      <c r="R71" s="19"/>
      <c r="S71" s="19"/>
      <c r="T71" s="19"/>
      <c r="U71" s="27">
        <v>5.0</v>
      </c>
      <c r="V71" s="31">
        <v>32.0</v>
      </c>
    </row>
    <row r="72" ht="15.75" customHeight="1">
      <c r="B72" s="25" t="s">
        <v>35</v>
      </c>
      <c r="C72" s="26"/>
      <c r="D72" s="26"/>
      <c r="E72" s="22"/>
      <c r="F72" s="27">
        <v>4.0</v>
      </c>
      <c r="G72" s="27">
        <v>5.0</v>
      </c>
      <c r="H72" s="19"/>
      <c r="I72" s="27">
        <v>4.0</v>
      </c>
      <c r="J72" s="27">
        <v>5.0</v>
      </c>
      <c r="K72" s="19"/>
      <c r="L72" s="27">
        <v>4.0</v>
      </c>
      <c r="M72" s="27">
        <v>5.0</v>
      </c>
      <c r="N72" s="19"/>
      <c r="O72" s="19"/>
      <c r="P72" s="19"/>
      <c r="Q72" s="19"/>
      <c r="R72" s="19"/>
      <c r="S72" s="19"/>
      <c r="T72" s="19"/>
      <c r="U72" s="19">
        <f>COUNT(C72,F72,I72,L72,O72,R72)</f>
        <v>3</v>
      </c>
      <c r="V72" s="23">
        <f>SUM(D72,G72,J72,M72,P72,S72)</f>
        <v>15</v>
      </c>
    </row>
    <row r="73" ht="15.75" customHeight="1">
      <c r="B73" s="2" t="s">
        <v>36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</row>
    <row r="74" ht="15.75" customHeight="1">
      <c r="B74" s="5" t="s">
        <v>1</v>
      </c>
      <c r="C74" s="6" t="s">
        <v>2</v>
      </c>
      <c r="D74" s="7"/>
      <c r="E74" s="8" t="s">
        <v>3</v>
      </c>
      <c r="F74" s="6" t="s">
        <v>2</v>
      </c>
      <c r="G74" s="7"/>
      <c r="H74" s="8" t="s">
        <v>3</v>
      </c>
      <c r="I74" s="6" t="s">
        <v>2</v>
      </c>
      <c r="J74" s="7"/>
      <c r="K74" s="8" t="s">
        <v>3</v>
      </c>
      <c r="L74" s="6" t="s">
        <v>2</v>
      </c>
      <c r="M74" s="7"/>
      <c r="N74" s="8" t="s">
        <v>3</v>
      </c>
      <c r="O74" s="6" t="s">
        <v>2</v>
      </c>
      <c r="P74" s="7"/>
      <c r="Q74" s="8" t="s">
        <v>3</v>
      </c>
      <c r="R74" s="6" t="s">
        <v>2</v>
      </c>
      <c r="S74" s="7"/>
      <c r="T74" s="9" t="s">
        <v>3</v>
      </c>
      <c r="U74" s="6" t="s">
        <v>4</v>
      </c>
      <c r="V74" s="7"/>
    </row>
    <row r="75" ht="15.75" customHeight="1">
      <c r="B75" s="10" t="s">
        <v>5</v>
      </c>
      <c r="C75" s="11">
        <v>45948.0</v>
      </c>
      <c r="D75" s="12"/>
      <c r="E75" s="13"/>
      <c r="F75" s="14"/>
      <c r="G75" s="12"/>
      <c r="H75" s="15"/>
      <c r="I75" s="14"/>
      <c r="J75" s="12"/>
      <c r="K75" s="13"/>
      <c r="L75" s="14"/>
      <c r="M75" s="12"/>
      <c r="N75" s="13"/>
      <c r="O75" s="14"/>
      <c r="P75" s="12"/>
      <c r="Q75" s="13"/>
      <c r="R75" s="14"/>
      <c r="S75" s="12"/>
      <c r="T75" s="16"/>
      <c r="U75" s="17" t="s">
        <v>6</v>
      </c>
      <c r="V75" s="17" t="s">
        <v>7</v>
      </c>
    </row>
    <row r="76">
      <c r="B76" s="18"/>
      <c r="C76" s="19" t="s">
        <v>8</v>
      </c>
      <c r="D76" s="19" t="s">
        <v>9</v>
      </c>
      <c r="E76" s="20"/>
      <c r="F76" s="19" t="s">
        <v>8</v>
      </c>
      <c r="G76" s="19" t="s">
        <v>9</v>
      </c>
      <c r="H76" s="20"/>
      <c r="I76" s="19" t="s">
        <v>8</v>
      </c>
      <c r="J76" s="19" t="s">
        <v>9</v>
      </c>
      <c r="K76" s="20"/>
      <c r="L76" s="19" t="s">
        <v>8</v>
      </c>
      <c r="M76" s="19" t="s">
        <v>9</v>
      </c>
      <c r="N76" s="20"/>
      <c r="O76" s="19" t="s">
        <v>8</v>
      </c>
      <c r="P76" s="19" t="s">
        <v>9</v>
      </c>
      <c r="Q76" s="20"/>
      <c r="R76" s="19" t="s">
        <v>8</v>
      </c>
      <c r="S76" s="19" t="s">
        <v>9</v>
      </c>
      <c r="T76" s="20"/>
      <c r="U76" s="19" t="s">
        <v>10</v>
      </c>
      <c r="V76" s="19" t="s">
        <v>9</v>
      </c>
    </row>
    <row r="77" ht="15.75" customHeight="1">
      <c r="B77" s="21"/>
      <c r="C77" s="22"/>
      <c r="D77" s="22"/>
      <c r="E77" s="22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>
        <f t="shared" ref="U77:U80" si="6">COUNT(C77,F77,I77,L77,O77,R77,#REF!)</f>
        <v>0</v>
      </c>
      <c r="V77" s="23">
        <f t="shared" ref="V77:V79" si="7">SUM(D77+G77+J77+M77+P77+S77)</f>
        <v>0</v>
      </c>
    </row>
    <row r="78" ht="15.75" customHeight="1">
      <c r="B78" s="21"/>
      <c r="C78" s="22"/>
      <c r="D78" s="22"/>
      <c r="E78" s="22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>
        <f t="shared" si="6"/>
        <v>0</v>
      </c>
      <c r="V78" s="23">
        <f t="shared" si="7"/>
        <v>0</v>
      </c>
    </row>
    <row r="79" ht="15.75" customHeight="1">
      <c r="B79" s="21"/>
      <c r="C79" s="22"/>
      <c r="D79" s="22"/>
      <c r="E79" s="22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>
        <f t="shared" si="6"/>
        <v>0</v>
      </c>
      <c r="V79" s="23">
        <f t="shared" si="7"/>
        <v>0</v>
      </c>
    </row>
    <row r="80" ht="15.75" customHeight="1">
      <c r="B80" s="21"/>
      <c r="C80" s="22"/>
      <c r="D80" s="22"/>
      <c r="E80" s="22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>
        <f t="shared" si="6"/>
        <v>0</v>
      </c>
      <c r="V80" s="31">
        <v>0.0</v>
      </c>
    </row>
    <row r="81" ht="15.75" customHeight="1">
      <c r="B81" s="2" t="s">
        <v>37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</row>
    <row r="82" ht="15.75" customHeight="1">
      <c r="B82" s="5" t="s">
        <v>1</v>
      </c>
      <c r="C82" s="6" t="s">
        <v>2</v>
      </c>
      <c r="D82" s="7"/>
      <c r="E82" s="8" t="s">
        <v>3</v>
      </c>
      <c r="F82" s="6" t="s">
        <v>2</v>
      </c>
      <c r="G82" s="7"/>
      <c r="H82" s="8" t="s">
        <v>3</v>
      </c>
      <c r="I82" s="6" t="s">
        <v>2</v>
      </c>
      <c r="J82" s="7"/>
      <c r="K82" s="8" t="s">
        <v>3</v>
      </c>
      <c r="L82" s="6" t="s">
        <v>2</v>
      </c>
      <c r="M82" s="7"/>
      <c r="N82" s="8" t="s">
        <v>3</v>
      </c>
      <c r="O82" s="6" t="s">
        <v>2</v>
      </c>
      <c r="P82" s="7"/>
      <c r="Q82" s="8" t="s">
        <v>3</v>
      </c>
      <c r="R82" s="6" t="s">
        <v>2</v>
      </c>
      <c r="S82" s="7"/>
      <c r="T82" s="9" t="s">
        <v>3</v>
      </c>
      <c r="U82" s="6" t="s">
        <v>4</v>
      </c>
      <c r="V82" s="7"/>
    </row>
    <row r="83" ht="15.75" customHeight="1">
      <c r="B83" s="10" t="s">
        <v>5</v>
      </c>
      <c r="C83" s="11">
        <v>45948.0</v>
      </c>
      <c r="D83" s="12"/>
      <c r="E83" s="13"/>
      <c r="F83" s="11">
        <v>46095.0</v>
      </c>
      <c r="G83" s="12"/>
      <c r="H83" s="15"/>
      <c r="I83" s="11">
        <v>46095.0</v>
      </c>
      <c r="J83" s="12"/>
      <c r="K83" s="13"/>
      <c r="L83" s="11">
        <v>46130.0</v>
      </c>
      <c r="M83" s="12"/>
      <c r="N83" s="13"/>
      <c r="O83" s="11">
        <v>46158.0</v>
      </c>
      <c r="P83" s="12"/>
      <c r="Q83" s="13"/>
      <c r="R83" s="14"/>
      <c r="S83" s="12"/>
      <c r="T83" s="16"/>
      <c r="U83" s="17" t="s">
        <v>6</v>
      </c>
      <c r="V83" s="17" t="s">
        <v>7</v>
      </c>
    </row>
    <row r="84">
      <c r="B84" s="18"/>
      <c r="C84" s="19" t="s">
        <v>8</v>
      </c>
      <c r="D84" s="19" t="s">
        <v>9</v>
      </c>
      <c r="E84" s="20"/>
      <c r="F84" s="19" t="s">
        <v>8</v>
      </c>
      <c r="G84" s="19" t="s">
        <v>9</v>
      </c>
      <c r="H84" s="20"/>
      <c r="I84" s="19" t="s">
        <v>8</v>
      </c>
      <c r="J84" s="19" t="s">
        <v>9</v>
      </c>
      <c r="K84" s="20"/>
      <c r="L84" s="19" t="s">
        <v>8</v>
      </c>
      <c r="M84" s="19" t="s">
        <v>9</v>
      </c>
      <c r="N84" s="20"/>
      <c r="O84" s="19" t="s">
        <v>8</v>
      </c>
      <c r="P84" s="19" t="s">
        <v>9</v>
      </c>
      <c r="Q84" s="20"/>
      <c r="R84" s="19" t="s">
        <v>8</v>
      </c>
      <c r="S84" s="19" t="s">
        <v>9</v>
      </c>
      <c r="T84" s="20"/>
      <c r="U84" s="19" t="s">
        <v>10</v>
      </c>
      <c r="V84" s="19" t="s">
        <v>9</v>
      </c>
    </row>
    <row r="85" ht="15.75" customHeight="1">
      <c r="B85" s="25" t="s">
        <v>18</v>
      </c>
      <c r="C85" s="22"/>
      <c r="D85" s="22"/>
      <c r="E85" s="22"/>
      <c r="F85" s="27">
        <v>1.0</v>
      </c>
      <c r="G85" s="27">
        <v>8.0</v>
      </c>
      <c r="H85" s="19"/>
      <c r="I85" s="27">
        <v>1.0</v>
      </c>
      <c r="J85" s="27">
        <v>8.0</v>
      </c>
      <c r="K85" s="19"/>
      <c r="L85" s="27">
        <v>1.0</v>
      </c>
      <c r="M85" s="27">
        <v>8.0</v>
      </c>
      <c r="N85" s="19"/>
      <c r="O85" s="27">
        <v>1.0</v>
      </c>
      <c r="P85" s="27">
        <v>8.0</v>
      </c>
      <c r="Q85" s="19"/>
      <c r="R85" s="19"/>
      <c r="S85" s="19"/>
      <c r="T85" s="19"/>
      <c r="U85" s="27">
        <v>5.0</v>
      </c>
      <c r="V85" s="23">
        <f t="shared" ref="V85:V87" si="8">SUM(D85+G85+J85+M85+P85+S85)</f>
        <v>32</v>
      </c>
    </row>
    <row r="86" ht="15.75" customHeight="1">
      <c r="B86" s="25" t="s">
        <v>38</v>
      </c>
      <c r="C86" s="22"/>
      <c r="D86" s="22"/>
      <c r="E86" s="22"/>
      <c r="F86" s="19"/>
      <c r="G86" s="19"/>
      <c r="H86" s="19"/>
      <c r="I86" s="19"/>
      <c r="J86" s="19"/>
      <c r="K86" s="19"/>
      <c r="L86" s="19"/>
      <c r="M86" s="19"/>
      <c r="N86" s="19"/>
      <c r="O86" s="27">
        <v>2.0</v>
      </c>
      <c r="P86" s="27">
        <v>7.0</v>
      </c>
      <c r="Q86" s="19"/>
      <c r="R86" s="19"/>
      <c r="S86" s="19"/>
      <c r="T86" s="19"/>
      <c r="U86" s="19">
        <f t="shared" ref="U86:U87" si="9">COUNT(C86,F86,I86,L86,O86,R86,#REF!)</f>
        <v>1</v>
      </c>
      <c r="V86" s="28">
        <f t="shared" si="8"/>
        <v>7</v>
      </c>
    </row>
    <row r="87" ht="15.75" customHeight="1">
      <c r="B87" s="25" t="s">
        <v>31</v>
      </c>
      <c r="C87" s="22"/>
      <c r="D87" s="22"/>
      <c r="E87" s="22"/>
      <c r="F87" s="19"/>
      <c r="G87" s="19"/>
      <c r="H87" s="19"/>
      <c r="I87" s="19"/>
      <c r="J87" s="19"/>
      <c r="K87" s="19"/>
      <c r="L87" s="19"/>
      <c r="M87" s="19"/>
      <c r="N87" s="19"/>
      <c r="O87" s="27">
        <v>3.0</v>
      </c>
      <c r="P87" s="27">
        <v>6.0</v>
      </c>
      <c r="Q87" s="19"/>
      <c r="R87" s="19"/>
      <c r="S87" s="19"/>
      <c r="T87" s="19"/>
      <c r="U87" s="19">
        <f t="shared" si="9"/>
        <v>1</v>
      </c>
      <c r="V87" s="28">
        <f t="shared" si="8"/>
        <v>6</v>
      </c>
    </row>
    <row r="88" ht="15.75" customHeight="1">
      <c r="B88" s="32" t="s">
        <v>39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4"/>
    </row>
    <row r="89" ht="15.75" customHeight="1">
      <c r="B89" s="5" t="s">
        <v>1</v>
      </c>
      <c r="C89" s="6" t="s">
        <v>2</v>
      </c>
      <c r="D89" s="7"/>
      <c r="E89" s="8" t="s">
        <v>3</v>
      </c>
      <c r="F89" s="6" t="s">
        <v>2</v>
      </c>
      <c r="G89" s="7"/>
      <c r="H89" s="8" t="s">
        <v>3</v>
      </c>
      <c r="I89" s="6" t="s">
        <v>2</v>
      </c>
      <c r="J89" s="7"/>
      <c r="K89" s="8" t="s">
        <v>3</v>
      </c>
      <c r="L89" s="6" t="s">
        <v>2</v>
      </c>
      <c r="M89" s="7"/>
      <c r="N89" s="8" t="s">
        <v>3</v>
      </c>
      <c r="O89" s="6" t="s">
        <v>2</v>
      </c>
      <c r="P89" s="7"/>
      <c r="Q89" s="8" t="s">
        <v>3</v>
      </c>
      <c r="R89" s="6" t="s">
        <v>2</v>
      </c>
      <c r="S89" s="7"/>
      <c r="T89" s="9" t="s">
        <v>3</v>
      </c>
      <c r="U89" s="6" t="s">
        <v>4</v>
      </c>
      <c r="V89" s="7"/>
    </row>
    <row r="90" ht="15.75" customHeight="1">
      <c r="B90" s="10" t="s">
        <v>5</v>
      </c>
      <c r="C90" s="11">
        <v>45948.0</v>
      </c>
      <c r="D90" s="12"/>
      <c r="E90" s="13"/>
      <c r="F90" s="11">
        <v>46095.0</v>
      </c>
      <c r="G90" s="12"/>
      <c r="H90" s="15"/>
      <c r="I90" s="11">
        <v>46095.0</v>
      </c>
      <c r="J90" s="12"/>
      <c r="K90" s="13"/>
      <c r="L90" s="11">
        <v>46130.0</v>
      </c>
      <c r="M90" s="12"/>
      <c r="N90" s="13"/>
      <c r="O90" s="11">
        <v>46158.0</v>
      </c>
      <c r="P90" s="12"/>
      <c r="Q90" s="13"/>
      <c r="R90" s="14"/>
      <c r="S90" s="12"/>
      <c r="T90" s="16"/>
      <c r="U90" s="17" t="s">
        <v>6</v>
      </c>
      <c r="V90" s="17" t="s">
        <v>7</v>
      </c>
    </row>
    <row r="91">
      <c r="B91" s="18"/>
      <c r="C91" s="19" t="s">
        <v>8</v>
      </c>
      <c r="D91" s="19" t="s">
        <v>9</v>
      </c>
      <c r="E91" s="20"/>
      <c r="F91" s="19" t="s">
        <v>8</v>
      </c>
      <c r="G91" s="19" t="s">
        <v>9</v>
      </c>
      <c r="H91" s="20"/>
      <c r="I91" s="19" t="s">
        <v>8</v>
      </c>
      <c r="J91" s="19" t="s">
        <v>9</v>
      </c>
      <c r="K91" s="20"/>
      <c r="L91" s="19" t="s">
        <v>8</v>
      </c>
      <c r="M91" s="19" t="s">
        <v>9</v>
      </c>
      <c r="N91" s="20"/>
      <c r="O91" s="19" t="s">
        <v>8</v>
      </c>
      <c r="P91" s="19" t="s">
        <v>9</v>
      </c>
      <c r="Q91" s="20"/>
      <c r="R91" s="19" t="s">
        <v>8</v>
      </c>
      <c r="S91" s="19" t="s">
        <v>9</v>
      </c>
      <c r="T91" s="20"/>
      <c r="U91" s="19" t="s">
        <v>10</v>
      </c>
      <c r="V91" s="19" t="s">
        <v>9</v>
      </c>
    </row>
    <row r="92" ht="15.75" customHeight="1">
      <c r="B92" s="35" t="s">
        <v>21</v>
      </c>
      <c r="C92" s="36">
        <v>2.0</v>
      </c>
      <c r="D92" s="36">
        <v>7.0</v>
      </c>
      <c r="E92" s="37"/>
      <c r="F92" s="36">
        <v>1.0</v>
      </c>
      <c r="G92" s="36">
        <v>8.0</v>
      </c>
      <c r="H92" s="38"/>
      <c r="I92" s="36">
        <v>1.0</v>
      </c>
      <c r="J92" s="36">
        <v>8.0</v>
      </c>
      <c r="K92" s="37"/>
      <c r="L92" s="39">
        <v>1.0</v>
      </c>
      <c r="M92" s="39">
        <v>8.0</v>
      </c>
      <c r="N92" s="37"/>
      <c r="O92" s="40">
        <v>3.0</v>
      </c>
      <c r="P92" s="40">
        <v>6.0</v>
      </c>
      <c r="Q92" s="37"/>
      <c r="R92" s="37"/>
      <c r="S92" s="37"/>
      <c r="T92" s="37"/>
      <c r="U92" s="41">
        <v>5.0</v>
      </c>
      <c r="V92" s="42">
        <f t="shared" ref="V92:V94" si="10">SUM(D92+G92+J92+M92+P92+S92)</f>
        <v>37</v>
      </c>
    </row>
    <row r="93" ht="15.75" customHeight="1">
      <c r="B93" s="25" t="s">
        <v>22</v>
      </c>
      <c r="C93" s="26">
        <v>1.0</v>
      </c>
      <c r="D93" s="26">
        <v>8.0</v>
      </c>
      <c r="E93" s="22"/>
      <c r="F93" s="27">
        <v>2.0</v>
      </c>
      <c r="G93" s="27">
        <v>7.0</v>
      </c>
      <c r="I93" s="27">
        <v>3.0</v>
      </c>
      <c r="J93" s="27">
        <v>6.0</v>
      </c>
      <c r="K93" s="19"/>
      <c r="L93" s="27">
        <v>2.0</v>
      </c>
      <c r="M93" s="27">
        <v>7.0</v>
      </c>
      <c r="N93" s="19"/>
      <c r="O93" s="27">
        <v>1.0</v>
      </c>
      <c r="P93" s="27">
        <v>8.0</v>
      </c>
      <c r="Q93" s="19"/>
      <c r="R93" s="19"/>
      <c r="S93" s="19"/>
      <c r="T93" s="19"/>
      <c r="U93" s="27">
        <v>5.0</v>
      </c>
      <c r="V93" s="23">
        <f t="shared" si="10"/>
        <v>36</v>
      </c>
    </row>
    <row r="94" ht="15.75" customHeight="1">
      <c r="B94" s="25" t="s">
        <v>23</v>
      </c>
      <c r="C94" s="26">
        <v>3.0</v>
      </c>
      <c r="D94" s="26">
        <v>6.0</v>
      </c>
      <c r="E94" s="22"/>
      <c r="F94" s="27">
        <v>3.0</v>
      </c>
      <c r="G94" s="27">
        <v>6.0</v>
      </c>
      <c r="H94" s="27"/>
      <c r="I94" s="27">
        <v>2.0</v>
      </c>
      <c r="J94" s="27">
        <v>7.0</v>
      </c>
      <c r="K94" s="19"/>
      <c r="L94" s="27">
        <v>3.0</v>
      </c>
      <c r="M94" s="27">
        <v>6.0</v>
      </c>
      <c r="N94" s="19"/>
      <c r="O94" s="27">
        <v>2.0</v>
      </c>
      <c r="P94" s="27">
        <v>7.0</v>
      </c>
      <c r="Q94" s="19"/>
      <c r="R94" s="19"/>
      <c r="S94" s="19"/>
      <c r="T94" s="19"/>
      <c r="U94" s="27">
        <v>5.0</v>
      </c>
      <c r="V94" s="23">
        <f t="shared" si="10"/>
        <v>32</v>
      </c>
    </row>
    <row r="95" ht="15.75" customHeight="1">
      <c r="B95" s="2" t="s">
        <v>40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/>
    </row>
    <row r="96" ht="15.75" customHeight="1">
      <c r="B96" s="5" t="s">
        <v>1</v>
      </c>
      <c r="C96" s="6" t="s">
        <v>2</v>
      </c>
      <c r="D96" s="7"/>
      <c r="E96" s="8" t="s">
        <v>3</v>
      </c>
      <c r="F96" s="6" t="s">
        <v>2</v>
      </c>
      <c r="G96" s="7"/>
      <c r="H96" s="8" t="s">
        <v>3</v>
      </c>
      <c r="I96" s="6" t="s">
        <v>2</v>
      </c>
      <c r="J96" s="7"/>
      <c r="K96" s="8" t="s">
        <v>3</v>
      </c>
      <c r="L96" s="6" t="s">
        <v>2</v>
      </c>
      <c r="M96" s="7"/>
      <c r="N96" s="8" t="s">
        <v>3</v>
      </c>
      <c r="O96" s="6" t="s">
        <v>2</v>
      </c>
      <c r="P96" s="7"/>
      <c r="Q96" s="8" t="s">
        <v>3</v>
      </c>
      <c r="R96" s="6" t="s">
        <v>2</v>
      </c>
      <c r="S96" s="7"/>
      <c r="T96" s="9" t="s">
        <v>3</v>
      </c>
      <c r="U96" s="6" t="s">
        <v>4</v>
      </c>
      <c r="V96" s="7"/>
    </row>
    <row r="97" ht="15.75" customHeight="1">
      <c r="B97" s="10" t="s">
        <v>5</v>
      </c>
      <c r="C97" s="11">
        <v>45948.0</v>
      </c>
      <c r="D97" s="12"/>
      <c r="E97" s="13"/>
      <c r="F97" s="11">
        <v>46095.0</v>
      </c>
      <c r="G97" s="12"/>
      <c r="H97" s="15"/>
      <c r="I97" s="11">
        <v>46095.0</v>
      </c>
      <c r="J97" s="12"/>
      <c r="K97" s="13"/>
      <c r="L97" s="43">
        <v>46130.0</v>
      </c>
      <c r="M97" s="12"/>
      <c r="N97" s="13"/>
      <c r="O97" s="11">
        <v>46158.0</v>
      </c>
      <c r="P97" s="12"/>
      <c r="Q97" s="13"/>
      <c r="R97" s="14"/>
      <c r="S97" s="12"/>
      <c r="T97" s="16"/>
      <c r="U97" s="17" t="s">
        <v>6</v>
      </c>
      <c r="V97" s="17" t="s">
        <v>7</v>
      </c>
    </row>
    <row r="98">
      <c r="B98" s="18"/>
      <c r="C98" s="19" t="s">
        <v>8</v>
      </c>
      <c r="D98" s="19" t="s">
        <v>9</v>
      </c>
      <c r="E98" s="20"/>
      <c r="F98" s="19" t="s">
        <v>8</v>
      </c>
      <c r="G98" s="19" t="s">
        <v>9</v>
      </c>
      <c r="H98" s="20"/>
      <c r="I98" s="19" t="s">
        <v>8</v>
      </c>
      <c r="J98" s="19" t="s">
        <v>9</v>
      </c>
      <c r="K98" s="20"/>
      <c r="L98" s="19" t="s">
        <v>8</v>
      </c>
      <c r="M98" s="19" t="s">
        <v>9</v>
      </c>
      <c r="N98" s="20"/>
      <c r="O98" s="19" t="s">
        <v>8</v>
      </c>
      <c r="P98" s="19" t="s">
        <v>9</v>
      </c>
      <c r="Q98" s="20"/>
      <c r="R98" s="19" t="s">
        <v>8</v>
      </c>
      <c r="S98" s="19" t="s">
        <v>9</v>
      </c>
      <c r="T98" s="20"/>
      <c r="U98" s="19" t="s">
        <v>10</v>
      </c>
      <c r="V98" s="19" t="s">
        <v>9</v>
      </c>
    </row>
    <row r="99" ht="15.75" customHeight="1">
      <c r="B99" s="25" t="s">
        <v>12</v>
      </c>
      <c r="C99" s="26">
        <v>1.0</v>
      </c>
      <c r="D99" s="26">
        <v>8.0</v>
      </c>
      <c r="E99" s="22"/>
      <c r="F99" s="27">
        <v>1.0</v>
      </c>
      <c r="G99" s="27">
        <v>8.0</v>
      </c>
      <c r="H99" s="19"/>
      <c r="I99" s="27">
        <v>1.0</v>
      </c>
      <c r="J99" s="27">
        <v>8.0</v>
      </c>
      <c r="K99" s="19"/>
      <c r="L99" s="27">
        <v>2.0</v>
      </c>
      <c r="M99" s="27">
        <v>7.0</v>
      </c>
      <c r="N99" s="19"/>
      <c r="O99" s="27">
        <v>1.0</v>
      </c>
      <c r="P99" s="27">
        <v>8.0</v>
      </c>
      <c r="Q99" s="19"/>
      <c r="R99" s="19"/>
      <c r="S99" s="19"/>
      <c r="T99" s="19"/>
      <c r="U99" s="19">
        <f>COUNT(C99,F99,I99,L99,O99,R99,#REF!)</f>
        <v>5</v>
      </c>
      <c r="V99" s="23">
        <f t="shared" ref="V99:V102" si="11">SUM(D99+G99+J99+M99+P99+S99)</f>
        <v>39</v>
      </c>
    </row>
    <row r="100" ht="15.75" customHeight="1">
      <c r="B100" s="35" t="s">
        <v>41</v>
      </c>
      <c r="C100" s="36">
        <v>4.0</v>
      </c>
      <c r="D100" s="36">
        <v>5.0</v>
      </c>
      <c r="E100" s="37"/>
      <c r="F100" s="36">
        <v>2.0</v>
      </c>
      <c r="G100" s="36">
        <v>7.0</v>
      </c>
      <c r="H100" s="37"/>
      <c r="I100" s="36">
        <v>2.0</v>
      </c>
      <c r="J100" s="36">
        <v>7.0</v>
      </c>
      <c r="K100" s="37"/>
      <c r="L100" s="44">
        <v>1.0</v>
      </c>
      <c r="M100" s="44">
        <v>8.0</v>
      </c>
      <c r="N100" s="37"/>
      <c r="O100" s="40">
        <v>2.0</v>
      </c>
      <c r="P100" s="40">
        <v>7.0</v>
      </c>
      <c r="Q100" s="37"/>
      <c r="R100" s="37"/>
      <c r="S100" s="37"/>
      <c r="T100" s="37"/>
      <c r="U100" s="44">
        <f>COUNT(C100,F100,I100,L100,O100,R100,#REF!)</f>
        <v>5</v>
      </c>
      <c r="V100" s="42">
        <f t="shared" si="11"/>
        <v>34</v>
      </c>
    </row>
    <row r="101" ht="15.75" customHeight="1">
      <c r="B101" s="25" t="s">
        <v>30</v>
      </c>
      <c r="C101" s="26">
        <v>2.0</v>
      </c>
      <c r="D101" s="26">
        <v>7.0</v>
      </c>
      <c r="E101" s="22"/>
      <c r="F101" s="27">
        <v>3.0</v>
      </c>
      <c r="G101" s="27">
        <v>6.0</v>
      </c>
      <c r="H101" s="19"/>
      <c r="I101" s="27">
        <v>3.0</v>
      </c>
      <c r="J101" s="27">
        <v>6.0</v>
      </c>
      <c r="K101" s="19"/>
      <c r="L101" s="19"/>
      <c r="M101" s="19"/>
      <c r="N101" s="19"/>
      <c r="O101" s="27">
        <v>3.0</v>
      </c>
      <c r="P101" s="27">
        <v>6.0</v>
      </c>
      <c r="Q101" s="19"/>
      <c r="R101" s="19"/>
      <c r="S101" s="19"/>
      <c r="T101" s="19"/>
      <c r="U101" s="19">
        <f>COUNT(C101,F101,I101,L101,O101,R101,#REF!)</f>
        <v>4</v>
      </c>
      <c r="V101" s="23">
        <f t="shared" si="11"/>
        <v>25</v>
      </c>
    </row>
    <row r="102" ht="15.75" customHeight="1">
      <c r="B102" s="35" t="s">
        <v>14</v>
      </c>
      <c r="C102" s="36">
        <v>3.0</v>
      </c>
      <c r="D102" s="36">
        <v>6.0</v>
      </c>
      <c r="E102" s="37"/>
      <c r="F102" s="45"/>
      <c r="G102" s="45"/>
      <c r="H102" s="37"/>
      <c r="I102" s="45"/>
      <c r="J102" s="45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44">
        <f>COUNT(C102,F102,I102,L102,O102,R102,#REF!)</f>
        <v>1</v>
      </c>
      <c r="V102" s="42">
        <f t="shared" si="11"/>
        <v>6</v>
      </c>
    </row>
    <row r="103" ht="15.75" customHeight="1">
      <c r="B103" s="25"/>
      <c r="C103" s="26"/>
      <c r="D103" s="26"/>
      <c r="E103" s="22"/>
      <c r="F103" s="27"/>
      <c r="G103" s="27"/>
      <c r="H103" s="19"/>
      <c r="I103" s="27"/>
      <c r="J103" s="27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23"/>
    </row>
    <row r="104" ht="15.75" customHeight="1">
      <c r="B104" s="2" t="s">
        <v>42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/>
    </row>
    <row r="105" ht="15.75" customHeight="1">
      <c r="B105" s="5" t="s">
        <v>1</v>
      </c>
      <c r="C105" s="6" t="s">
        <v>2</v>
      </c>
      <c r="D105" s="7"/>
      <c r="E105" s="8" t="s">
        <v>3</v>
      </c>
      <c r="F105" s="6" t="s">
        <v>2</v>
      </c>
      <c r="G105" s="7"/>
      <c r="H105" s="8" t="s">
        <v>3</v>
      </c>
      <c r="I105" s="6" t="s">
        <v>2</v>
      </c>
      <c r="J105" s="7"/>
      <c r="K105" s="8" t="s">
        <v>3</v>
      </c>
      <c r="L105" s="6" t="s">
        <v>2</v>
      </c>
      <c r="M105" s="7"/>
      <c r="N105" s="8" t="s">
        <v>3</v>
      </c>
      <c r="O105" s="6" t="s">
        <v>2</v>
      </c>
      <c r="P105" s="7"/>
      <c r="Q105" s="8" t="s">
        <v>3</v>
      </c>
      <c r="R105" s="6" t="s">
        <v>2</v>
      </c>
      <c r="S105" s="7"/>
      <c r="T105" s="9" t="s">
        <v>3</v>
      </c>
      <c r="U105" s="6" t="s">
        <v>4</v>
      </c>
      <c r="V105" s="7"/>
    </row>
    <row r="106" ht="15.75" customHeight="1">
      <c r="B106" s="10" t="s">
        <v>5</v>
      </c>
      <c r="C106" s="11">
        <v>45948.0</v>
      </c>
      <c r="D106" s="12"/>
      <c r="E106" s="13"/>
      <c r="F106" s="11">
        <v>46095.0</v>
      </c>
      <c r="G106" s="12"/>
      <c r="H106" s="15"/>
      <c r="I106" s="11">
        <v>46095.0</v>
      </c>
      <c r="J106" s="12"/>
      <c r="K106" s="13"/>
      <c r="L106" s="11">
        <v>46130.0</v>
      </c>
      <c r="M106" s="12"/>
      <c r="N106" s="13"/>
      <c r="O106" s="11">
        <v>46158.0</v>
      </c>
      <c r="P106" s="12"/>
      <c r="Q106" s="13"/>
      <c r="R106" s="14"/>
      <c r="S106" s="12"/>
      <c r="T106" s="16"/>
      <c r="U106" s="17" t="s">
        <v>6</v>
      </c>
      <c r="V106" s="17" t="s">
        <v>7</v>
      </c>
    </row>
    <row r="107">
      <c r="B107" s="18"/>
      <c r="C107" s="19" t="s">
        <v>8</v>
      </c>
      <c r="D107" s="19" t="s">
        <v>9</v>
      </c>
      <c r="E107" s="20"/>
      <c r="F107" s="19" t="s">
        <v>8</v>
      </c>
      <c r="G107" s="19" t="s">
        <v>9</v>
      </c>
      <c r="H107" s="20"/>
      <c r="I107" s="19" t="s">
        <v>8</v>
      </c>
      <c r="J107" s="19" t="s">
        <v>9</v>
      </c>
      <c r="K107" s="20"/>
      <c r="L107" s="19" t="s">
        <v>8</v>
      </c>
      <c r="M107" s="19" t="s">
        <v>9</v>
      </c>
      <c r="N107" s="20"/>
      <c r="O107" s="19" t="s">
        <v>8</v>
      </c>
      <c r="P107" s="19" t="s">
        <v>9</v>
      </c>
      <c r="Q107" s="20"/>
      <c r="R107" s="19" t="s">
        <v>8</v>
      </c>
      <c r="S107" s="19" t="s">
        <v>9</v>
      </c>
      <c r="T107" s="20"/>
      <c r="U107" s="19" t="s">
        <v>10</v>
      </c>
      <c r="V107" s="19" t="s">
        <v>9</v>
      </c>
    </row>
    <row r="108" ht="15.75" customHeight="1">
      <c r="B108" s="25" t="s">
        <v>19</v>
      </c>
      <c r="C108" s="26">
        <v>2.0</v>
      </c>
      <c r="D108" s="26">
        <v>7.0</v>
      </c>
      <c r="E108" s="22"/>
      <c r="F108" s="27">
        <v>1.0</v>
      </c>
      <c r="G108" s="27">
        <v>8.0</v>
      </c>
      <c r="H108" s="19"/>
      <c r="I108" s="27">
        <v>1.0</v>
      </c>
      <c r="J108" s="27">
        <v>8.0</v>
      </c>
      <c r="K108" s="19"/>
      <c r="L108" s="27">
        <v>2.0</v>
      </c>
      <c r="M108" s="27">
        <v>7.0</v>
      </c>
      <c r="N108" s="19"/>
      <c r="O108" s="27">
        <v>1.0</v>
      </c>
      <c r="P108" s="27">
        <v>8.0</v>
      </c>
      <c r="Q108" s="19"/>
      <c r="R108" s="19"/>
      <c r="S108" s="19"/>
      <c r="T108" s="19"/>
      <c r="U108" s="19">
        <f>COUNT(C108,F108,I108,L108,O108,R108,#REF!)</f>
        <v>5</v>
      </c>
      <c r="V108" s="23">
        <f>SUM(D108+G108+J108+M108+P108+S108)</f>
        <v>38</v>
      </c>
    </row>
    <row r="109" ht="15.75" customHeight="1">
      <c r="B109" s="25" t="s">
        <v>18</v>
      </c>
      <c r="C109" s="26"/>
      <c r="D109" s="26"/>
      <c r="E109" s="22"/>
      <c r="F109" s="27">
        <v>2.0</v>
      </c>
      <c r="G109" s="27">
        <v>7.0</v>
      </c>
      <c r="H109" s="19"/>
      <c r="I109" s="27">
        <v>2.0</v>
      </c>
      <c r="J109" s="27">
        <v>7.0</v>
      </c>
      <c r="K109" s="19"/>
      <c r="L109" s="27">
        <v>1.0</v>
      </c>
      <c r="M109" s="27">
        <v>8.0</v>
      </c>
      <c r="N109" s="19"/>
      <c r="O109" s="27">
        <v>2.0</v>
      </c>
      <c r="P109" s="27">
        <v>7.0</v>
      </c>
      <c r="Q109" s="19"/>
      <c r="R109" s="19"/>
      <c r="S109" s="19"/>
      <c r="T109" s="19"/>
      <c r="U109" s="27">
        <v>4.0</v>
      </c>
      <c r="V109" s="31">
        <v>29.0</v>
      </c>
    </row>
    <row r="110" ht="15.75" customHeight="1">
      <c r="B110" s="25" t="s">
        <v>43</v>
      </c>
      <c r="C110" s="26">
        <v>1.0</v>
      </c>
      <c r="D110" s="26">
        <v>8.0</v>
      </c>
      <c r="E110" s="22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27">
        <v>1.0</v>
      </c>
      <c r="V110" s="23">
        <f>SUM(D110+G110+J110+M110+P110+S110)</f>
        <v>8</v>
      </c>
    </row>
    <row r="111" ht="15.75" customHeight="1">
      <c r="B111" s="2" t="s">
        <v>44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/>
    </row>
    <row r="112" ht="15.75" customHeight="1">
      <c r="B112" s="5" t="s">
        <v>1</v>
      </c>
      <c r="C112" s="6" t="s">
        <v>2</v>
      </c>
      <c r="D112" s="7"/>
      <c r="E112" s="8" t="s">
        <v>3</v>
      </c>
      <c r="F112" s="6" t="s">
        <v>2</v>
      </c>
      <c r="G112" s="7"/>
      <c r="H112" s="8" t="s">
        <v>3</v>
      </c>
      <c r="I112" s="6" t="s">
        <v>2</v>
      </c>
      <c r="J112" s="7"/>
      <c r="K112" s="8" t="s">
        <v>3</v>
      </c>
      <c r="L112" s="6" t="s">
        <v>2</v>
      </c>
      <c r="M112" s="7"/>
      <c r="N112" s="8" t="s">
        <v>3</v>
      </c>
      <c r="O112" s="6" t="s">
        <v>2</v>
      </c>
      <c r="P112" s="7"/>
      <c r="Q112" s="8" t="s">
        <v>3</v>
      </c>
      <c r="R112" s="6" t="s">
        <v>2</v>
      </c>
      <c r="S112" s="7"/>
      <c r="T112" s="9" t="s">
        <v>3</v>
      </c>
      <c r="U112" s="6" t="s">
        <v>4</v>
      </c>
      <c r="V112" s="7"/>
    </row>
    <row r="113" ht="15.75" customHeight="1">
      <c r="B113" s="10" t="s">
        <v>5</v>
      </c>
      <c r="C113" s="11">
        <v>45948.0</v>
      </c>
      <c r="D113" s="12"/>
      <c r="E113" s="13"/>
      <c r="F113" s="11">
        <v>46095.0</v>
      </c>
      <c r="G113" s="12"/>
      <c r="H113" s="15"/>
      <c r="I113" s="11">
        <v>46095.0</v>
      </c>
      <c r="J113" s="12"/>
      <c r="K113" s="13"/>
      <c r="L113" s="11">
        <v>46130.0</v>
      </c>
      <c r="M113" s="12"/>
      <c r="N113" s="13"/>
      <c r="O113" s="11">
        <v>46158.0</v>
      </c>
      <c r="P113" s="12"/>
      <c r="Q113" s="13"/>
      <c r="R113" s="14"/>
      <c r="S113" s="12"/>
      <c r="T113" s="16"/>
      <c r="U113" s="17" t="s">
        <v>6</v>
      </c>
      <c r="V113" s="17" t="s">
        <v>7</v>
      </c>
    </row>
    <row r="114">
      <c r="B114" s="18"/>
      <c r="C114" s="19" t="s">
        <v>8</v>
      </c>
      <c r="D114" s="19" t="s">
        <v>9</v>
      </c>
      <c r="E114" s="20"/>
      <c r="F114" s="19" t="s">
        <v>8</v>
      </c>
      <c r="G114" s="19" t="s">
        <v>9</v>
      </c>
      <c r="H114" s="20"/>
      <c r="I114" s="19" t="s">
        <v>8</v>
      </c>
      <c r="J114" s="19" t="s">
        <v>9</v>
      </c>
      <c r="K114" s="20"/>
      <c r="L114" s="19" t="s">
        <v>8</v>
      </c>
      <c r="M114" s="19" t="s">
        <v>9</v>
      </c>
      <c r="N114" s="20"/>
      <c r="O114" s="19" t="s">
        <v>8</v>
      </c>
      <c r="P114" s="19" t="s">
        <v>9</v>
      </c>
      <c r="Q114" s="20"/>
      <c r="R114" s="19" t="s">
        <v>8</v>
      </c>
      <c r="S114" s="19" t="s">
        <v>9</v>
      </c>
      <c r="T114" s="20"/>
      <c r="U114" s="19" t="s">
        <v>10</v>
      </c>
      <c r="V114" s="19" t="s">
        <v>9</v>
      </c>
    </row>
    <row r="115" ht="15.75" customHeight="1">
      <c r="B115" s="25" t="s">
        <v>21</v>
      </c>
      <c r="C115" s="26">
        <v>2.0</v>
      </c>
      <c r="D115" s="26">
        <v>7.0</v>
      </c>
      <c r="E115" s="22"/>
      <c r="F115" s="27">
        <v>2.0</v>
      </c>
      <c r="G115" s="27">
        <v>7.0</v>
      </c>
      <c r="H115" s="27"/>
      <c r="I115" s="27">
        <v>1.0</v>
      </c>
      <c r="J115" s="27">
        <v>8.0</v>
      </c>
      <c r="K115" s="19"/>
      <c r="L115" s="27">
        <v>2.0</v>
      </c>
      <c r="M115" s="27">
        <v>7.0</v>
      </c>
      <c r="N115" s="19"/>
      <c r="O115" s="27">
        <v>2.0</v>
      </c>
      <c r="P115" s="27">
        <v>7.0</v>
      </c>
      <c r="Q115" s="19"/>
      <c r="R115" s="19"/>
      <c r="S115" s="19"/>
      <c r="T115" s="19"/>
      <c r="U115" s="27">
        <v>4.0</v>
      </c>
      <c r="V115" s="23">
        <f t="shared" ref="V115:V117" si="12">SUM(D115+G115+J115+M115+P115+S115)</f>
        <v>36</v>
      </c>
    </row>
    <row r="116" ht="15.75" customHeight="1">
      <c r="B116" s="46" t="s">
        <v>22</v>
      </c>
      <c r="C116" s="26">
        <v>1.0</v>
      </c>
      <c r="D116" s="26">
        <v>8.0</v>
      </c>
      <c r="E116" s="22"/>
      <c r="F116" s="47">
        <v>1.0</v>
      </c>
      <c r="G116" s="47">
        <v>8.0</v>
      </c>
      <c r="H116" s="48"/>
      <c r="I116" s="47">
        <v>2.0</v>
      </c>
      <c r="J116" s="47">
        <v>7.0</v>
      </c>
      <c r="K116" s="48"/>
      <c r="L116" s="47">
        <v>3.0</v>
      </c>
      <c r="M116" s="47">
        <v>6.0</v>
      </c>
      <c r="N116" s="48"/>
      <c r="O116" s="47">
        <v>3.0</v>
      </c>
      <c r="P116" s="47">
        <v>6.0</v>
      </c>
      <c r="Q116" s="48"/>
      <c r="R116" s="48"/>
      <c r="S116" s="48"/>
      <c r="T116" s="48"/>
      <c r="U116" s="47">
        <v>4.0</v>
      </c>
      <c r="V116" s="28">
        <f t="shared" si="12"/>
        <v>35</v>
      </c>
    </row>
    <row r="117" ht="15.75" customHeight="1">
      <c r="B117" s="46" t="s">
        <v>23</v>
      </c>
      <c r="C117" s="26">
        <v>3.0</v>
      </c>
      <c r="D117" s="26">
        <v>6.0</v>
      </c>
      <c r="E117" s="22"/>
      <c r="F117" s="48"/>
      <c r="G117" s="48"/>
      <c r="H117" s="48"/>
      <c r="I117" s="47">
        <v>3.0</v>
      </c>
      <c r="J117" s="47">
        <v>6.0</v>
      </c>
      <c r="K117" s="48"/>
      <c r="L117" s="47">
        <v>1.0</v>
      </c>
      <c r="M117" s="47">
        <v>8.0</v>
      </c>
      <c r="N117" s="48"/>
      <c r="O117" s="47">
        <v>1.0</v>
      </c>
      <c r="P117" s="47">
        <v>8.0</v>
      </c>
      <c r="Q117" s="48"/>
      <c r="R117" s="48"/>
      <c r="S117" s="48"/>
      <c r="T117" s="48"/>
      <c r="U117" s="47">
        <v>4.0</v>
      </c>
      <c r="V117" s="28">
        <f t="shared" si="12"/>
        <v>28</v>
      </c>
    </row>
    <row r="118" ht="15.75" customHeight="1">
      <c r="B118" s="32" t="s">
        <v>45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4"/>
    </row>
    <row r="119" ht="15.75" customHeight="1">
      <c r="B119" s="5" t="s">
        <v>1</v>
      </c>
      <c r="C119" s="6" t="s">
        <v>2</v>
      </c>
      <c r="D119" s="7"/>
      <c r="E119" s="8" t="s">
        <v>3</v>
      </c>
      <c r="F119" s="6" t="s">
        <v>2</v>
      </c>
      <c r="G119" s="7"/>
      <c r="H119" s="8" t="s">
        <v>3</v>
      </c>
      <c r="I119" s="6" t="s">
        <v>2</v>
      </c>
      <c r="J119" s="7"/>
      <c r="K119" s="8" t="s">
        <v>3</v>
      </c>
      <c r="L119" s="6" t="s">
        <v>2</v>
      </c>
      <c r="M119" s="7"/>
      <c r="N119" s="8" t="s">
        <v>3</v>
      </c>
      <c r="O119" s="6" t="s">
        <v>2</v>
      </c>
      <c r="P119" s="7"/>
      <c r="Q119" s="8" t="s">
        <v>3</v>
      </c>
      <c r="R119" s="6" t="s">
        <v>2</v>
      </c>
      <c r="S119" s="7"/>
      <c r="T119" s="9" t="s">
        <v>3</v>
      </c>
      <c r="U119" s="6" t="s">
        <v>4</v>
      </c>
      <c r="V119" s="7"/>
    </row>
    <row r="120" ht="15.75" customHeight="1">
      <c r="B120" s="10" t="s">
        <v>5</v>
      </c>
      <c r="C120" s="11">
        <v>45948.0</v>
      </c>
      <c r="D120" s="12"/>
      <c r="E120" s="13"/>
      <c r="F120" s="14"/>
      <c r="G120" s="12"/>
      <c r="H120" s="15"/>
      <c r="I120" s="14"/>
      <c r="J120" s="12"/>
      <c r="K120" s="13"/>
      <c r="L120" s="14"/>
      <c r="M120" s="12"/>
      <c r="N120" s="13"/>
      <c r="O120" s="14"/>
      <c r="P120" s="12"/>
      <c r="Q120" s="13"/>
      <c r="R120" s="14"/>
      <c r="S120" s="12"/>
      <c r="T120" s="16"/>
      <c r="U120" s="17" t="s">
        <v>6</v>
      </c>
      <c r="V120" s="17" t="s">
        <v>7</v>
      </c>
    </row>
    <row r="121">
      <c r="B121" s="18"/>
      <c r="C121" s="19" t="s">
        <v>8</v>
      </c>
      <c r="D121" s="19" t="s">
        <v>9</v>
      </c>
      <c r="E121" s="20"/>
      <c r="F121" s="19" t="s">
        <v>8</v>
      </c>
      <c r="G121" s="19" t="s">
        <v>9</v>
      </c>
      <c r="H121" s="20"/>
      <c r="I121" s="19" t="s">
        <v>8</v>
      </c>
      <c r="J121" s="19" t="s">
        <v>9</v>
      </c>
      <c r="K121" s="20"/>
      <c r="L121" s="19" t="s">
        <v>8</v>
      </c>
      <c r="M121" s="19" t="s">
        <v>9</v>
      </c>
      <c r="N121" s="20"/>
      <c r="O121" s="19" t="s">
        <v>8</v>
      </c>
      <c r="P121" s="19" t="s">
        <v>9</v>
      </c>
      <c r="Q121" s="20"/>
      <c r="R121" s="19" t="s">
        <v>8</v>
      </c>
      <c r="S121" s="19" t="s">
        <v>9</v>
      </c>
      <c r="T121" s="20"/>
      <c r="U121" s="19" t="s">
        <v>10</v>
      </c>
      <c r="V121" s="19" t="s">
        <v>9</v>
      </c>
    </row>
    <row r="122" ht="15.75" customHeight="1">
      <c r="B122" s="21"/>
      <c r="C122" s="22"/>
      <c r="D122" s="22"/>
      <c r="E122" s="22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>
        <f t="shared" ref="U122:U127" si="13">COUNT(C122,F122,I122,L122,O122,R122,#REF!)</f>
        <v>0</v>
      </c>
      <c r="V122" s="23">
        <f t="shared" ref="V122:V127" si="14">SUM(D122+G122+J122+M122+P122+S122)</f>
        <v>0</v>
      </c>
    </row>
    <row r="123" ht="15.75" customHeight="1">
      <c r="B123" s="21"/>
      <c r="C123" s="22"/>
      <c r="D123" s="22"/>
      <c r="E123" s="22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>
        <f t="shared" si="13"/>
        <v>0</v>
      </c>
      <c r="V123" s="23">
        <f t="shared" si="14"/>
        <v>0</v>
      </c>
    </row>
    <row r="124" ht="15.75" customHeight="1">
      <c r="B124" s="21"/>
      <c r="C124" s="22"/>
      <c r="D124" s="22"/>
      <c r="E124" s="22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>
        <f t="shared" si="13"/>
        <v>0</v>
      </c>
      <c r="V124" s="23">
        <f t="shared" si="14"/>
        <v>0</v>
      </c>
    </row>
    <row r="125" ht="15.75" customHeight="1">
      <c r="B125" s="21"/>
      <c r="C125" s="22"/>
      <c r="D125" s="22"/>
      <c r="E125" s="22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>
        <f t="shared" si="13"/>
        <v>0</v>
      </c>
      <c r="V125" s="23">
        <f t="shared" si="14"/>
        <v>0</v>
      </c>
    </row>
    <row r="126" ht="15.75" customHeight="1">
      <c r="B126" s="21"/>
      <c r="C126" s="22"/>
      <c r="D126" s="22"/>
      <c r="E126" s="22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>
        <f t="shared" si="13"/>
        <v>0</v>
      </c>
      <c r="V126" s="23">
        <f t="shared" si="14"/>
        <v>0</v>
      </c>
    </row>
    <row r="127" ht="15.75" customHeight="1">
      <c r="B127" s="21"/>
      <c r="C127" s="22"/>
      <c r="D127" s="22"/>
      <c r="E127" s="22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>
        <f t="shared" si="13"/>
        <v>0</v>
      </c>
      <c r="V127" s="23">
        <f t="shared" si="14"/>
        <v>0</v>
      </c>
    </row>
    <row r="128" ht="15.75" customHeight="1">
      <c r="B128" s="2" t="s">
        <v>46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/>
    </row>
    <row r="129" ht="15.75" customHeight="1">
      <c r="B129" s="5" t="s">
        <v>1</v>
      </c>
      <c r="C129" s="6" t="s">
        <v>2</v>
      </c>
      <c r="D129" s="7"/>
      <c r="E129" s="8" t="s">
        <v>3</v>
      </c>
      <c r="F129" s="6" t="s">
        <v>2</v>
      </c>
      <c r="G129" s="7"/>
      <c r="H129" s="8" t="s">
        <v>3</v>
      </c>
      <c r="I129" s="6" t="s">
        <v>2</v>
      </c>
      <c r="J129" s="7"/>
      <c r="K129" s="8" t="s">
        <v>3</v>
      </c>
      <c r="L129" s="6" t="s">
        <v>2</v>
      </c>
      <c r="M129" s="7"/>
      <c r="N129" s="8" t="s">
        <v>3</v>
      </c>
      <c r="O129" s="6" t="s">
        <v>2</v>
      </c>
      <c r="P129" s="7"/>
      <c r="Q129" s="8" t="s">
        <v>3</v>
      </c>
      <c r="R129" s="6" t="s">
        <v>2</v>
      </c>
      <c r="S129" s="7"/>
      <c r="T129" s="9" t="s">
        <v>3</v>
      </c>
      <c r="U129" s="6" t="s">
        <v>4</v>
      </c>
      <c r="V129" s="7"/>
    </row>
    <row r="130" ht="15.75" customHeight="1">
      <c r="B130" s="10" t="s">
        <v>5</v>
      </c>
      <c r="C130" s="11">
        <v>45948.0</v>
      </c>
      <c r="D130" s="12"/>
      <c r="E130" s="13"/>
      <c r="F130" s="14"/>
      <c r="G130" s="12"/>
      <c r="H130" s="15"/>
      <c r="I130" s="14"/>
      <c r="J130" s="12"/>
      <c r="K130" s="13"/>
      <c r="L130" s="14"/>
      <c r="M130" s="12"/>
      <c r="N130" s="13"/>
      <c r="O130" s="14"/>
      <c r="P130" s="12"/>
      <c r="Q130" s="13"/>
      <c r="R130" s="14"/>
      <c r="S130" s="12"/>
      <c r="T130" s="16"/>
      <c r="U130" s="17" t="s">
        <v>6</v>
      </c>
      <c r="V130" s="17" t="s">
        <v>7</v>
      </c>
    </row>
    <row r="131">
      <c r="B131" s="18"/>
      <c r="C131" s="19" t="s">
        <v>8</v>
      </c>
      <c r="D131" s="19" t="s">
        <v>9</v>
      </c>
      <c r="E131" s="20"/>
      <c r="F131" s="19" t="s">
        <v>8</v>
      </c>
      <c r="G131" s="19" t="s">
        <v>9</v>
      </c>
      <c r="H131" s="20"/>
      <c r="I131" s="19" t="s">
        <v>8</v>
      </c>
      <c r="J131" s="19" t="s">
        <v>9</v>
      </c>
      <c r="K131" s="20"/>
      <c r="L131" s="19" t="s">
        <v>8</v>
      </c>
      <c r="M131" s="19" t="s">
        <v>9</v>
      </c>
      <c r="N131" s="20"/>
      <c r="O131" s="19" t="s">
        <v>8</v>
      </c>
      <c r="P131" s="19" t="s">
        <v>9</v>
      </c>
      <c r="Q131" s="20"/>
      <c r="R131" s="19" t="s">
        <v>8</v>
      </c>
      <c r="S131" s="19" t="s">
        <v>9</v>
      </c>
      <c r="T131" s="20"/>
      <c r="U131" s="19" t="s">
        <v>10</v>
      </c>
      <c r="V131" s="19" t="s">
        <v>9</v>
      </c>
    </row>
    <row r="132" ht="15.75" customHeight="1">
      <c r="B132" s="21"/>
      <c r="C132" s="22"/>
      <c r="D132" s="22"/>
      <c r="E132" s="22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f t="shared" ref="U132:U135" si="15">COUNT(C132,F132,I132,L132,O132,R132,#REF!)</f>
        <v>0</v>
      </c>
      <c r="V132" s="23">
        <f t="shared" ref="V132:V135" si="16">SUM(D132+G132+J132+M132+P132+S132)</f>
        <v>0</v>
      </c>
    </row>
    <row r="133" ht="15.75" customHeight="1">
      <c r="B133" s="21"/>
      <c r="C133" s="22"/>
      <c r="D133" s="22"/>
      <c r="E133" s="22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f t="shared" si="15"/>
        <v>0</v>
      </c>
      <c r="V133" s="23">
        <f t="shared" si="16"/>
        <v>0</v>
      </c>
    </row>
    <row r="134" ht="15.75" customHeight="1">
      <c r="B134" s="21"/>
      <c r="C134" s="22"/>
      <c r="D134" s="22"/>
      <c r="E134" s="22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>
        <f t="shared" si="15"/>
        <v>0</v>
      </c>
      <c r="V134" s="23">
        <f t="shared" si="16"/>
        <v>0</v>
      </c>
    </row>
    <row r="135" ht="15.75" customHeight="1">
      <c r="B135" s="21" t="s">
        <v>28</v>
      </c>
      <c r="C135" s="22"/>
      <c r="D135" s="22"/>
      <c r="E135" s="22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>
        <f t="shared" si="15"/>
        <v>0</v>
      </c>
      <c r="V135" s="23">
        <f t="shared" si="16"/>
        <v>0</v>
      </c>
    </row>
    <row r="136" ht="15.75" customHeight="1">
      <c r="B136" s="2" t="s">
        <v>47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/>
    </row>
    <row r="137" ht="15.75" customHeight="1">
      <c r="B137" s="5" t="s">
        <v>1</v>
      </c>
      <c r="C137" s="6" t="s">
        <v>2</v>
      </c>
      <c r="D137" s="7"/>
      <c r="E137" s="8" t="s">
        <v>3</v>
      </c>
      <c r="F137" s="6" t="s">
        <v>2</v>
      </c>
      <c r="G137" s="7"/>
      <c r="H137" s="8" t="s">
        <v>3</v>
      </c>
      <c r="I137" s="6" t="s">
        <v>2</v>
      </c>
      <c r="J137" s="7"/>
      <c r="K137" s="8" t="s">
        <v>3</v>
      </c>
      <c r="L137" s="6" t="s">
        <v>2</v>
      </c>
      <c r="M137" s="7"/>
      <c r="N137" s="8" t="s">
        <v>3</v>
      </c>
      <c r="O137" s="6" t="s">
        <v>2</v>
      </c>
      <c r="P137" s="7"/>
      <c r="Q137" s="8" t="s">
        <v>3</v>
      </c>
      <c r="R137" s="6" t="s">
        <v>2</v>
      </c>
      <c r="S137" s="7"/>
      <c r="T137" s="9" t="s">
        <v>3</v>
      </c>
      <c r="U137" s="6" t="s">
        <v>4</v>
      </c>
      <c r="V137" s="7"/>
    </row>
    <row r="138" ht="15.75" customHeight="1">
      <c r="B138" s="10" t="s">
        <v>5</v>
      </c>
      <c r="C138" s="11">
        <v>45948.0</v>
      </c>
      <c r="D138" s="12"/>
      <c r="E138" s="13"/>
      <c r="F138" s="14"/>
      <c r="G138" s="12"/>
      <c r="H138" s="15"/>
      <c r="I138" s="14"/>
      <c r="J138" s="12"/>
      <c r="K138" s="13"/>
      <c r="L138" s="14"/>
      <c r="M138" s="12"/>
      <c r="N138" s="13"/>
      <c r="O138" s="14"/>
      <c r="P138" s="12"/>
      <c r="Q138" s="13"/>
      <c r="R138" s="14"/>
      <c r="S138" s="12"/>
      <c r="T138" s="16"/>
      <c r="U138" s="17" t="s">
        <v>6</v>
      </c>
      <c r="V138" s="17" t="s">
        <v>7</v>
      </c>
    </row>
    <row r="139">
      <c r="B139" s="18"/>
      <c r="C139" s="19" t="s">
        <v>8</v>
      </c>
      <c r="D139" s="19" t="s">
        <v>9</v>
      </c>
      <c r="E139" s="20"/>
      <c r="F139" s="19" t="s">
        <v>8</v>
      </c>
      <c r="G139" s="19" t="s">
        <v>9</v>
      </c>
      <c r="H139" s="20"/>
      <c r="I139" s="19" t="s">
        <v>8</v>
      </c>
      <c r="J139" s="19" t="s">
        <v>9</v>
      </c>
      <c r="K139" s="20"/>
      <c r="L139" s="19" t="s">
        <v>8</v>
      </c>
      <c r="M139" s="19" t="s">
        <v>9</v>
      </c>
      <c r="N139" s="20"/>
      <c r="O139" s="19" t="s">
        <v>8</v>
      </c>
      <c r="P139" s="19" t="s">
        <v>9</v>
      </c>
      <c r="Q139" s="20"/>
      <c r="R139" s="19" t="s">
        <v>8</v>
      </c>
      <c r="S139" s="19" t="s">
        <v>9</v>
      </c>
      <c r="T139" s="20"/>
      <c r="U139" s="19" t="s">
        <v>10</v>
      </c>
      <c r="V139" s="19" t="s">
        <v>9</v>
      </c>
    </row>
    <row r="140" ht="15.75" customHeight="1">
      <c r="B140" s="21"/>
      <c r="C140" s="22"/>
      <c r="D140" s="22"/>
      <c r="E140" s="2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f t="shared" ref="U140:U143" si="17">COUNT(C140,F140,I140,L140,O140,R140,#REF!)</f>
        <v>0</v>
      </c>
      <c r="V140" s="23">
        <f t="shared" ref="V140:V143" si="18">SUM(D140+G140+J140+M140+P140+S140)</f>
        <v>0</v>
      </c>
    </row>
    <row r="141" ht="15.75" customHeight="1">
      <c r="B141" s="21"/>
      <c r="C141" s="22"/>
      <c r="D141" s="22"/>
      <c r="E141" s="22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f t="shared" si="17"/>
        <v>0</v>
      </c>
      <c r="V141" s="23">
        <f t="shared" si="18"/>
        <v>0</v>
      </c>
    </row>
    <row r="142" ht="15.75" customHeight="1">
      <c r="B142" s="21"/>
      <c r="C142" s="22"/>
      <c r="D142" s="22"/>
      <c r="E142" s="22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>
        <f t="shared" si="17"/>
        <v>0</v>
      </c>
      <c r="V142" s="23">
        <f t="shared" si="18"/>
        <v>0</v>
      </c>
    </row>
    <row r="143" ht="15.75" customHeight="1">
      <c r="B143" s="21"/>
      <c r="C143" s="22"/>
      <c r="D143" s="22"/>
      <c r="E143" s="22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>
        <f t="shared" si="17"/>
        <v>0</v>
      </c>
      <c r="V143" s="23">
        <f t="shared" si="18"/>
        <v>0</v>
      </c>
    </row>
    <row r="144" ht="15.75" customHeight="1">
      <c r="B144" s="32" t="s">
        <v>48</v>
      </c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4"/>
    </row>
    <row r="145" ht="15.75" customHeight="1">
      <c r="B145" s="5" t="s">
        <v>1</v>
      </c>
      <c r="C145" s="6" t="s">
        <v>2</v>
      </c>
      <c r="D145" s="7"/>
      <c r="E145" s="8" t="s">
        <v>3</v>
      </c>
      <c r="F145" s="6" t="s">
        <v>2</v>
      </c>
      <c r="G145" s="7"/>
      <c r="H145" s="8" t="s">
        <v>3</v>
      </c>
      <c r="I145" s="6" t="s">
        <v>2</v>
      </c>
      <c r="J145" s="7"/>
      <c r="K145" s="8" t="s">
        <v>3</v>
      </c>
      <c r="L145" s="6" t="s">
        <v>2</v>
      </c>
      <c r="M145" s="7"/>
      <c r="N145" s="8" t="s">
        <v>3</v>
      </c>
      <c r="O145" s="6" t="s">
        <v>2</v>
      </c>
      <c r="P145" s="7"/>
      <c r="Q145" s="8" t="s">
        <v>3</v>
      </c>
      <c r="R145" s="6" t="s">
        <v>2</v>
      </c>
      <c r="S145" s="7"/>
      <c r="T145" s="9" t="s">
        <v>3</v>
      </c>
      <c r="U145" s="6" t="s">
        <v>4</v>
      </c>
      <c r="V145" s="7"/>
    </row>
    <row r="146" ht="15.75" customHeight="1">
      <c r="B146" s="10" t="s">
        <v>5</v>
      </c>
      <c r="C146" s="11">
        <v>45948.0</v>
      </c>
      <c r="D146" s="12"/>
      <c r="E146" s="13"/>
      <c r="F146" s="14"/>
      <c r="G146" s="12"/>
      <c r="H146" s="15"/>
      <c r="I146" s="14"/>
      <c r="J146" s="12"/>
      <c r="K146" s="13"/>
      <c r="L146" s="14"/>
      <c r="M146" s="12"/>
      <c r="N146" s="13"/>
      <c r="O146" s="14"/>
      <c r="P146" s="12"/>
      <c r="Q146" s="13"/>
      <c r="R146" s="14"/>
      <c r="S146" s="12"/>
      <c r="T146" s="16"/>
      <c r="U146" s="17" t="s">
        <v>6</v>
      </c>
      <c r="V146" s="17" t="s">
        <v>7</v>
      </c>
    </row>
    <row r="147">
      <c r="B147" s="18"/>
      <c r="C147" s="19" t="s">
        <v>8</v>
      </c>
      <c r="D147" s="19" t="s">
        <v>9</v>
      </c>
      <c r="E147" s="20"/>
      <c r="F147" s="19" t="s">
        <v>8</v>
      </c>
      <c r="G147" s="19" t="s">
        <v>9</v>
      </c>
      <c r="H147" s="20"/>
      <c r="I147" s="19" t="s">
        <v>8</v>
      </c>
      <c r="J147" s="19" t="s">
        <v>9</v>
      </c>
      <c r="K147" s="20"/>
      <c r="L147" s="19" t="s">
        <v>8</v>
      </c>
      <c r="M147" s="19" t="s">
        <v>9</v>
      </c>
      <c r="N147" s="20"/>
      <c r="O147" s="19" t="s">
        <v>8</v>
      </c>
      <c r="P147" s="19" t="s">
        <v>9</v>
      </c>
      <c r="Q147" s="20"/>
      <c r="R147" s="19" t="s">
        <v>8</v>
      </c>
      <c r="S147" s="19" t="s">
        <v>9</v>
      </c>
      <c r="T147" s="20"/>
      <c r="U147" s="19" t="s">
        <v>10</v>
      </c>
      <c r="V147" s="19" t="s">
        <v>9</v>
      </c>
    </row>
    <row r="148" ht="15.75" customHeight="1">
      <c r="B148" s="2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>
        <f t="shared" ref="U148:U154" si="19">COUNT(C148,F148,I148,L148,O148,R148,#REF!)</f>
        <v>0</v>
      </c>
      <c r="V148" s="23">
        <f t="shared" ref="V148:V154" si="20">SUM(D148+G148+J148+M148+P148+S148)</f>
        <v>0</v>
      </c>
    </row>
    <row r="149" ht="15.75" customHeight="1">
      <c r="B149" s="21"/>
      <c r="C149" s="22"/>
      <c r="D149" s="22"/>
      <c r="E149" s="22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>
        <f t="shared" si="19"/>
        <v>0</v>
      </c>
      <c r="V149" s="23">
        <f t="shared" si="20"/>
        <v>0</v>
      </c>
    </row>
    <row r="150" ht="15.75" customHeight="1">
      <c r="B150" s="21"/>
      <c r="C150" s="22"/>
      <c r="D150" s="22"/>
      <c r="E150" s="2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f t="shared" si="19"/>
        <v>0</v>
      </c>
      <c r="V150" s="23">
        <f t="shared" si="20"/>
        <v>0</v>
      </c>
    </row>
    <row r="151" ht="15.75" customHeight="1">
      <c r="B151" s="21"/>
      <c r="C151" s="22"/>
      <c r="D151" s="22"/>
      <c r="E151" s="2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f t="shared" si="19"/>
        <v>0</v>
      </c>
      <c r="V151" s="23">
        <f t="shared" si="20"/>
        <v>0</v>
      </c>
    </row>
    <row r="152" ht="15.75" customHeight="1">
      <c r="B152" s="21"/>
      <c r="C152" s="22"/>
      <c r="D152" s="22"/>
      <c r="E152" s="2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>
        <f t="shared" si="19"/>
        <v>0</v>
      </c>
      <c r="V152" s="23">
        <f t="shared" si="20"/>
        <v>0</v>
      </c>
    </row>
    <row r="153" ht="15.75" customHeight="1">
      <c r="B153" s="21"/>
      <c r="C153" s="22"/>
      <c r="D153" s="22"/>
      <c r="E153" s="2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>
        <f t="shared" si="19"/>
        <v>0</v>
      </c>
      <c r="V153" s="23">
        <f t="shared" si="20"/>
        <v>0</v>
      </c>
    </row>
    <row r="154" ht="15.75" customHeight="1">
      <c r="B154" s="21"/>
      <c r="C154" s="22"/>
      <c r="D154" s="22"/>
      <c r="E154" s="2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>
        <f t="shared" si="19"/>
        <v>0</v>
      </c>
      <c r="V154" s="23">
        <f t="shared" si="20"/>
        <v>0</v>
      </c>
    </row>
    <row r="155" ht="15.75" customHeight="1">
      <c r="B155" s="2" t="s">
        <v>49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/>
    </row>
    <row r="156" ht="15.75" customHeight="1">
      <c r="B156" s="5" t="s">
        <v>1</v>
      </c>
      <c r="C156" s="6" t="s">
        <v>2</v>
      </c>
      <c r="D156" s="7"/>
      <c r="E156" s="8" t="s">
        <v>3</v>
      </c>
      <c r="F156" s="6" t="s">
        <v>2</v>
      </c>
      <c r="G156" s="7"/>
      <c r="H156" s="8" t="s">
        <v>3</v>
      </c>
      <c r="I156" s="6" t="s">
        <v>2</v>
      </c>
      <c r="J156" s="7"/>
      <c r="K156" s="8" t="s">
        <v>3</v>
      </c>
      <c r="L156" s="6" t="s">
        <v>2</v>
      </c>
      <c r="M156" s="7"/>
      <c r="N156" s="8" t="s">
        <v>3</v>
      </c>
      <c r="O156" s="6" t="s">
        <v>2</v>
      </c>
      <c r="P156" s="7"/>
      <c r="Q156" s="8" t="s">
        <v>3</v>
      </c>
      <c r="R156" s="6" t="s">
        <v>2</v>
      </c>
      <c r="S156" s="7"/>
      <c r="T156" s="9" t="s">
        <v>3</v>
      </c>
      <c r="U156" s="6" t="s">
        <v>4</v>
      </c>
      <c r="V156" s="7"/>
    </row>
    <row r="157" ht="15.75" customHeight="1">
      <c r="B157" s="10" t="s">
        <v>5</v>
      </c>
      <c r="C157" s="11">
        <v>45948.0</v>
      </c>
      <c r="D157" s="12"/>
      <c r="E157" s="13"/>
      <c r="F157" s="11">
        <v>46095.0</v>
      </c>
      <c r="G157" s="12"/>
      <c r="H157" s="15"/>
      <c r="I157" s="11">
        <v>46095.0</v>
      </c>
      <c r="J157" s="12"/>
      <c r="K157" s="13"/>
      <c r="L157" s="11">
        <v>46130.0</v>
      </c>
      <c r="M157" s="12"/>
      <c r="N157" s="13"/>
      <c r="O157" s="11">
        <v>46158.0</v>
      </c>
      <c r="P157" s="12"/>
      <c r="Q157" s="13"/>
      <c r="R157" s="14"/>
      <c r="S157" s="12"/>
      <c r="T157" s="16"/>
      <c r="U157" s="17" t="s">
        <v>6</v>
      </c>
      <c r="V157" s="17" t="s">
        <v>7</v>
      </c>
    </row>
    <row r="158">
      <c r="B158" s="18"/>
      <c r="C158" s="19" t="s">
        <v>8</v>
      </c>
      <c r="D158" s="19" t="s">
        <v>9</v>
      </c>
      <c r="E158" s="20"/>
      <c r="F158" s="19" t="s">
        <v>8</v>
      </c>
      <c r="G158" s="19" t="s">
        <v>9</v>
      </c>
      <c r="H158" s="20"/>
      <c r="I158" s="19" t="s">
        <v>8</v>
      </c>
      <c r="J158" s="19" t="s">
        <v>9</v>
      </c>
      <c r="K158" s="20"/>
      <c r="L158" s="19" t="s">
        <v>8</v>
      </c>
      <c r="M158" s="19" t="s">
        <v>9</v>
      </c>
      <c r="N158" s="20"/>
      <c r="O158" s="19" t="s">
        <v>8</v>
      </c>
      <c r="P158" s="19" t="s">
        <v>9</v>
      </c>
      <c r="Q158" s="20"/>
      <c r="R158" s="19" t="s">
        <v>8</v>
      </c>
      <c r="S158" s="19" t="s">
        <v>9</v>
      </c>
      <c r="T158" s="20"/>
      <c r="U158" s="19" t="s">
        <v>10</v>
      </c>
      <c r="V158" s="19" t="s">
        <v>9</v>
      </c>
    </row>
    <row r="159" ht="15.75" customHeight="1">
      <c r="B159" s="25" t="s">
        <v>50</v>
      </c>
      <c r="C159" s="26">
        <v>2.0</v>
      </c>
      <c r="D159" s="26">
        <v>7.0</v>
      </c>
      <c r="E159" s="22"/>
      <c r="F159" s="27">
        <v>2.0</v>
      </c>
      <c r="G159" s="27">
        <v>7.0</v>
      </c>
      <c r="H159" s="19"/>
      <c r="I159" s="27">
        <v>1.0</v>
      </c>
      <c r="J159" s="27">
        <v>8.0</v>
      </c>
      <c r="K159" s="19"/>
      <c r="L159" s="27">
        <v>2.0</v>
      </c>
      <c r="M159" s="27">
        <v>7.0</v>
      </c>
      <c r="N159" s="19"/>
      <c r="O159" s="27">
        <v>2.0</v>
      </c>
      <c r="P159" s="27">
        <v>7.0</v>
      </c>
      <c r="Q159" s="19"/>
      <c r="R159" s="19"/>
      <c r="S159" s="19"/>
      <c r="T159" s="19"/>
      <c r="U159" s="27">
        <v>5.0</v>
      </c>
      <c r="V159" s="23">
        <f>SUM(D159+G159+J159+M159+P159+S159)</f>
        <v>36</v>
      </c>
    </row>
    <row r="160" ht="15.75" customHeight="1">
      <c r="B160" s="25" t="s">
        <v>51</v>
      </c>
      <c r="C160" s="26"/>
      <c r="D160" s="26"/>
      <c r="E160" s="22"/>
      <c r="F160" s="27">
        <v>1.0</v>
      </c>
      <c r="G160" s="27">
        <v>8.0</v>
      </c>
      <c r="H160" s="19"/>
      <c r="I160" s="27">
        <v>2.0</v>
      </c>
      <c r="J160" s="27">
        <v>7.0</v>
      </c>
      <c r="K160" s="19"/>
      <c r="L160" s="27">
        <v>1.0</v>
      </c>
      <c r="M160" s="27">
        <v>8.0</v>
      </c>
      <c r="N160" s="19"/>
      <c r="O160" s="27">
        <v>1.0</v>
      </c>
      <c r="P160" s="27">
        <v>8.0</v>
      </c>
      <c r="Q160" s="19"/>
      <c r="R160" s="19"/>
      <c r="S160" s="19"/>
      <c r="T160" s="19"/>
      <c r="U160" s="27">
        <v>4.0</v>
      </c>
      <c r="V160" s="31">
        <v>31.0</v>
      </c>
    </row>
    <row r="161" ht="15.75" customHeight="1">
      <c r="B161" s="25" t="s">
        <v>43</v>
      </c>
      <c r="C161" s="26">
        <v>1.0</v>
      </c>
      <c r="D161" s="26">
        <v>8.0</v>
      </c>
      <c r="E161" s="2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27">
        <v>1.0</v>
      </c>
      <c r="V161" s="23">
        <f t="shared" ref="V161:V162" si="21">SUM(D161+G161+J161+M161+P161+S161)</f>
        <v>8</v>
      </c>
    </row>
    <row r="162" ht="15.75" customHeight="1">
      <c r="B162" s="25" t="s">
        <v>31</v>
      </c>
      <c r="C162" s="26">
        <v>3.0</v>
      </c>
      <c r="D162" s="26">
        <v>6.0</v>
      </c>
      <c r="E162" s="2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>
        <f>COUNT(C162,F162,I162,L162,O162,R162,#REF!)</f>
        <v>1</v>
      </c>
      <c r="V162" s="23">
        <f t="shared" si="21"/>
        <v>6</v>
      </c>
    </row>
    <row r="163" ht="15.75" customHeight="1">
      <c r="B163" s="2" t="s">
        <v>52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/>
    </row>
    <row r="164" ht="15.75" customHeight="1">
      <c r="B164" s="5" t="s">
        <v>1</v>
      </c>
      <c r="C164" s="6" t="s">
        <v>2</v>
      </c>
      <c r="D164" s="7"/>
      <c r="E164" s="8" t="s">
        <v>3</v>
      </c>
      <c r="F164" s="6" t="s">
        <v>2</v>
      </c>
      <c r="G164" s="7"/>
      <c r="H164" s="8" t="s">
        <v>3</v>
      </c>
      <c r="I164" s="6" t="s">
        <v>2</v>
      </c>
      <c r="J164" s="7"/>
      <c r="K164" s="8" t="s">
        <v>3</v>
      </c>
      <c r="L164" s="6" t="s">
        <v>2</v>
      </c>
      <c r="M164" s="7"/>
      <c r="N164" s="8" t="s">
        <v>3</v>
      </c>
      <c r="O164" s="6" t="s">
        <v>2</v>
      </c>
      <c r="P164" s="7"/>
      <c r="Q164" s="8" t="s">
        <v>3</v>
      </c>
      <c r="R164" s="6" t="s">
        <v>2</v>
      </c>
      <c r="S164" s="7"/>
      <c r="T164" s="9" t="s">
        <v>3</v>
      </c>
      <c r="U164" s="6" t="s">
        <v>4</v>
      </c>
      <c r="V164" s="7"/>
    </row>
    <row r="165" ht="15.75" customHeight="1">
      <c r="B165" s="10" t="s">
        <v>5</v>
      </c>
      <c r="C165" s="11">
        <v>45948.0</v>
      </c>
      <c r="D165" s="12"/>
      <c r="E165" s="13"/>
      <c r="F165" s="14"/>
      <c r="G165" s="12"/>
      <c r="H165" s="15"/>
      <c r="I165" s="14"/>
      <c r="J165" s="12"/>
      <c r="K165" s="13"/>
      <c r="L165" s="11">
        <v>46130.0</v>
      </c>
      <c r="M165" s="12"/>
      <c r="N165" s="13"/>
      <c r="O165" s="11">
        <v>46158.0</v>
      </c>
      <c r="P165" s="12"/>
      <c r="Q165" s="13"/>
      <c r="R165" s="14"/>
      <c r="S165" s="12"/>
      <c r="T165" s="16"/>
      <c r="U165" s="17" t="s">
        <v>6</v>
      </c>
      <c r="V165" s="17" t="s">
        <v>7</v>
      </c>
    </row>
    <row r="166">
      <c r="B166" s="18"/>
      <c r="C166" s="19" t="s">
        <v>8</v>
      </c>
      <c r="D166" s="19" t="s">
        <v>9</v>
      </c>
      <c r="E166" s="20"/>
      <c r="F166" s="19" t="s">
        <v>8</v>
      </c>
      <c r="G166" s="19" t="s">
        <v>9</v>
      </c>
      <c r="H166" s="20"/>
      <c r="I166" s="19" t="s">
        <v>8</v>
      </c>
      <c r="J166" s="19" t="s">
        <v>9</v>
      </c>
      <c r="K166" s="20"/>
      <c r="L166" s="19" t="s">
        <v>8</v>
      </c>
      <c r="M166" s="19" t="s">
        <v>9</v>
      </c>
      <c r="N166" s="20"/>
      <c r="O166" s="19" t="s">
        <v>8</v>
      </c>
      <c r="P166" s="19" t="s">
        <v>9</v>
      </c>
      <c r="Q166" s="20"/>
      <c r="R166" s="19" t="s">
        <v>8</v>
      </c>
      <c r="S166" s="19" t="s">
        <v>9</v>
      </c>
      <c r="T166" s="20"/>
      <c r="U166" s="19" t="s">
        <v>10</v>
      </c>
      <c r="V166" s="19" t="s">
        <v>9</v>
      </c>
    </row>
    <row r="167" ht="15.75" customHeight="1">
      <c r="B167" s="25" t="s">
        <v>21</v>
      </c>
      <c r="C167" s="26">
        <v>2.0</v>
      </c>
      <c r="D167" s="26">
        <v>7.0</v>
      </c>
      <c r="E167" s="22"/>
      <c r="F167" s="27">
        <v>3.0</v>
      </c>
      <c r="G167" s="27">
        <v>6.0</v>
      </c>
      <c r="H167" s="19"/>
      <c r="I167" s="27">
        <v>1.0</v>
      </c>
      <c r="J167" s="27">
        <v>8.0</v>
      </c>
      <c r="K167" s="19"/>
      <c r="L167" s="27">
        <v>1.0</v>
      </c>
      <c r="M167" s="27">
        <v>8.0</v>
      </c>
      <c r="N167" s="19"/>
      <c r="O167" s="27">
        <v>1.0</v>
      </c>
      <c r="P167" s="27">
        <v>8.0</v>
      </c>
      <c r="Q167" s="19"/>
      <c r="R167" s="19"/>
      <c r="S167" s="19"/>
      <c r="T167" s="19"/>
      <c r="U167" s="19">
        <f>COUNT(C167,F167,I167,L167,O167,R167,#REF!)</f>
        <v>5</v>
      </c>
      <c r="V167" s="23">
        <f>SUM(D167+G167+J167+M167+P167+S167)</f>
        <v>37</v>
      </c>
    </row>
    <row r="168" ht="15.75" customHeight="1">
      <c r="B168" s="25" t="s">
        <v>53</v>
      </c>
      <c r="C168" s="26">
        <v>1.0</v>
      </c>
      <c r="D168" s="26">
        <v>8.0</v>
      </c>
      <c r="E168" s="22"/>
      <c r="F168" s="27">
        <v>1.0</v>
      </c>
      <c r="G168" s="27">
        <v>8.0</v>
      </c>
      <c r="H168" s="19"/>
      <c r="I168" s="27">
        <v>2.0</v>
      </c>
      <c r="J168" s="27">
        <v>7.0</v>
      </c>
      <c r="K168" s="19"/>
      <c r="L168" s="19"/>
      <c r="M168" s="19"/>
      <c r="N168" s="19"/>
      <c r="O168" s="27">
        <v>2.0</v>
      </c>
      <c r="P168" s="27">
        <v>7.0</v>
      </c>
      <c r="Q168" s="19"/>
      <c r="R168" s="19"/>
      <c r="S168" s="19"/>
      <c r="T168" s="19"/>
      <c r="U168" s="27">
        <v>3.0</v>
      </c>
      <c r="V168" s="23">
        <f>sum(D168,G168,J168,M168,P168,S168)</f>
        <v>30</v>
      </c>
    </row>
    <row r="169" ht="15.75" customHeight="1">
      <c r="B169" s="25" t="s">
        <v>54</v>
      </c>
      <c r="C169" s="26">
        <v>3.0</v>
      </c>
      <c r="D169" s="26">
        <v>6.0</v>
      </c>
      <c r="E169" s="22"/>
      <c r="F169" s="27">
        <v>4.0</v>
      </c>
      <c r="G169" s="27">
        <v>5.0</v>
      </c>
      <c r="H169" s="19"/>
      <c r="I169" s="27">
        <v>4.0</v>
      </c>
      <c r="J169" s="27">
        <v>5.0</v>
      </c>
      <c r="K169" s="19"/>
      <c r="L169" s="27">
        <v>2.0</v>
      </c>
      <c r="M169" s="27">
        <v>7.0</v>
      </c>
      <c r="N169" s="19"/>
      <c r="O169" s="27">
        <v>3.0</v>
      </c>
      <c r="P169" s="27">
        <v>6.0</v>
      </c>
      <c r="Q169" s="19"/>
      <c r="R169" s="19"/>
      <c r="S169" s="19"/>
      <c r="T169" s="19"/>
      <c r="U169" s="19">
        <f>COUNT(C169,F169,I169,L169,O169,R169,#REF!)</f>
        <v>5</v>
      </c>
      <c r="V169" s="23">
        <f>SUM(D169+G169+J169+M169+P169+S169)</f>
        <v>29</v>
      </c>
    </row>
    <row r="170" ht="15.75" customHeight="1">
      <c r="B170" s="25" t="s">
        <v>55</v>
      </c>
      <c r="C170" s="26"/>
      <c r="D170" s="26"/>
      <c r="E170" s="22"/>
      <c r="F170" s="27">
        <v>2.0</v>
      </c>
      <c r="G170" s="27">
        <v>7.0</v>
      </c>
      <c r="H170" s="19"/>
      <c r="I170" s="27">
        <v>3.0</v>
      </c>
      <c r="J170" s="27">
        <v>6.0</v>
      </c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27">
        <v>2.0</v>
      </c>
      <c r="V170" s="31">
        <v>13.0</v>
      </c>
    </row>
    <row r="171" ht="15.75" customHeight="1">
      <c r="B171" s="25" t="s">
        <v>24</v>
      </c>
      <c r="C171" s="26">
        <v>4.0</v>
      </c>
      <c r="D171" s="26">
        <v>5.0</v>
      </c>
      <c r="E171" s="2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>
        <f>COUNT(C171,F171,I171,L171,O171,R171,#REF!)</f>
        <v>1</v>
      </c>
      <c r="V171" s="23">
        <f>SUM(D171+G171+J171+M171+P171+S171)</f>
        <v>5</v>
      </c>
    </row>
    <row r="172" ht="15.75" customHeight="1">
      <c r="B172" s="2" t="s">
        <v>56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/>
    </row>
    <row r="173" ht="15.75" customHeight="1">
      <c r="B173" s="5" t="s">
        <v>1</v>
      </c>
      <c r="C173" s="6" t="s">
        <v>2</v>
      </c>
      <c r="D173" s="7"/>
      <c r="E173" s="8" t="s">
        <v>3</v>
      </c>
      <c r="F173" s="6" t="s">
        <v>2</v>
      </c>
      <c r="G173" s="7"/>
      <c r="H173" s="8" t="s">
        <v>3</v>
      </c>
      <c r="I173" s="6" t="s">
        <v>2</v>
      </c>
      <c r="J173" s="7"/>
      <c r="K173" s="8" t="s">
        <v>3</v>
      </c>
      <c r="L173" s="6" t="s">
        <v>2</v>
      </c>
      <c r="M173" s="7"/>
      <c r="N173" s="8" t="s">
        <v>3</v>
      </c>
      <c r="O173" s="6" t="s">
        <v>2</v>
      </c>
      <c r="P173" s="7"/>
      <c r="Q173" s="8" t="s">
        <v>3</v>
      </c>
      <c r="R173" s="6" t="s">
        <v>2</v>
      </c>
      <c r="S173" s="7"/>
      <c r="T173" s="9" t="s">
        <v>3</v>
      </c>
      <c r="U173" s="6" t="s">
        <v>4</v>
      </c>
      <c r="V173" s="7"/>
    </row>
    <row r="174" ht="15.75" customHeight="1">
      <c r="B174" s="10" t="s">
        <v>5</v>
      </c>
      <c r="C174" s="11">
        <v>45948.0</v>
      </c>
      <c r="D174" s="12"/>
      <c r="E174" s="13"/>
      <c r="F174" s="14"/>
      <c r="G174" s="12"/>
      <c r="H174" s="15"/>
      <c r="I174" s="14"/>
      <c r="J174" s="12"/>
      <c r="K174" s="13"/>
      <c r="L174" s="11">
        <v>46130.0</v>
      </c>
      <c r="M174" s="12"/>
      <c r="N174" s="13"/>
      <c r="O174" s="11">
        <v>46158.0</v>
      </c>
      <c r="P174" s="12"/>
      <c r="Q174" s="13"/>
      <c r="R174" s="14"/>
      <c r="S174" s="12"/>
      <c r="T174" s="16"/>
      <c r="U174" s="17" t="s">
        <v>6</v>
      </c>
      <c r="V174" s="17" t="s">
        <v>7</v>
      </c>
    </row>
    <row r="175">
      <c r="B175" s="18"/>
      <c r="C175" s="19" t="s">
        <v>8</v>
      </c>
      <c r="D175" s="19" t="s">
        <v>9</v>
      </c>
      <c r="E175" s="20"/>
      <c r="F175" s="19" t="s">
        <v>8</v>
      </c>
      <c r="G175" s="19" t="s">
        <v>9</v>
      </c>
      <c r="H175" s="20"/>
      <c r="I175" s="19" t="s">
        <v>8</v>
      </c>
      <c r="J175" s="19" t="s">
        <v>9</v>
      </c>
      <c r="K175" s="20"/>
      <c r="L175" s="19" t="s">
        <v>8</v>
      </c>
      <c r="M175" s="19" t="s">
        <v>9</v>
      </c>
      <c r="N175" s="20"/>
      <c r="O175" s="19" t="s">
        <v>8</v>
      </c>
      <c r="P175" s="19" t="s">
        <v>9</v>
      </c>
      <c r="Q175" s="20"/>
      <c r="R175" s="19" t="s">
        <v>8</v>
      </c>
      <c r="S175" s="19" t="s">
        <v>9</v>
      </c>
      <c r="T175" s="20"/>
      <c r="U175" s="19" t="s">
        <v>10</v>
      </c>
      <c r="V175" s="19" t="s">
        <v>9</v>
      </c>
    </row>
    <row r="176" ht="15.75" customHeight="1">
      <c r="B176" s="25" t="s">
        <v>57</v>
      </c>
      <c r="C176" s="26">
        <v>2.0</v>
      </c>
      <c r="D176" s="26">
        <v>7.0</v>
      </c>
      <c r="E176" s="22"/>
      <c r="F176" s="27">
        <v>1.0</v>
      </c>
      <c r="G176" s="27">
        <v>8.0</v>
      </c>
      <c r="H176" s="19"/>
      <c r="I176" s="27">
        <v>3.0</v>
      </c>
      <c r="J176" s="27">
        <v>6.0</v>
      </c>
      <c r="K176" s="19"/>
      <c r="L176" s="27">
        <v>4.0</v>
      </c>
      <c r="M176" s="27">
        <v>5.0</v>
      </c>
      <c r="N176" s="19"/>
      <c r="O176" s="27">
        <v>1.0</v>
      </c>
      <c r="P176" s="27">
        <v>8.0</v>
      </c>
      <c r="Q176" s="19"/>
      <c r="R176" s="19"/>
      <c r="S176" s="19"/>
      <c r="T176" s="19"/>
      <c r="U176" s="27">
        <v>5.0</v>
      </c>
      <c r="V176" s="23">
        <f>Sum(D176,G176,J176,M176,P176,S176)</f>
        <v>34</v>
      </c>
    </row>
    <row r="177" ht="15.75" customHeight="1">
      <c r="B177" s="35" t="s">
        <v>58</v>
      </c>
      <c r="C177" s="36">
        <v>1.0</v>
      </c>
      <c r="D177" s="36">
        <v>8.0</v>
      </c>
      <c r="E177" s="37"/>
      <c r="F177" s="36">
        <v>4.0</v>
      </c>
      <c r="G177" s="36">
        <v>5.0</v>
      </c>
      <c r="H177" s="37"/>
      <c r="I177" s="36">
        <v>4.0</v>
      </c>
      <c r="J177" s="36">
        <v>5.0</v>
      </c>
      <c r="K177" s="37"/>
      <c r="L177" s="36">
        <v>1.0</v>
      </c>
      <c r="M177" s="36">
        <v>8.0</v>
      </c>
      <c r="N177" s="45"/>
      <c r="O177" s="40">
        <v>5.0</v>
      </c>
      <c r="P177" s="40">
        <v>4.0</v>
      </c>
      <c r="Q177" s="37"/>
      <c r="R177" s="37"/>
      <c r="S177" s="37"/>
      <c r="T177" s="37"/>
      <c r="U177" s="36">
        <v>4.0</v>
      </c>
      <c r="V177" s="42">
        <f>SUM(D177+G177+J177+M177+P177+S177)</f>
        <v>30</v>
      </c>
    </row>
    <row r="178" ht="15.75" customHeight="1">
      <c r="B178" s="25" t="s">
        <v>13</v>
      </c>
      <c r="C178" s="26">
        <v>3.0</v>
      </c>
      <c r="D178" s="26">
        <v>6.0</v>
      </c>
      <c r="E178" s="22"/>
      <c r="F178" s="27">
        <v>3.0</v>
      </c>
      <c r="G178" s="27">
        <v>6.0</v>
      </c>
      <c r="H178" s="19"/>
      <c r="I178" s="27">
        <v>1.0</v>
      </c>
      <c r="J178" s="27">
        <v>8.0</v>
      </c>
      <c r="K178" s="19"/>
      <c r="L178" s="27">
        <v>4.0</v>
      </c>
      <c r="M178" s="27">
        <v>5.0</v>
      </c>
      <c r="N178" s="27"/>
      <c r="O178" s="27">
        <v>4.0</v>
      </c>
      <c r="P178" s="27">
        <v>5.0</v>
      </c>
      <c r="Q178" s="19"/>
      <c r="R178" s="19"/>
      <c r="S178" s="19"/>
      <c r="T178" s="19"/>
      <c r="U178" s="27">
        <v>4.0</v>
      </c>
      <c r="V178" s="23">
        <f>sum(D178,G178,J178,M178,P178,R178)</f>
        <v>30</v>
      </c>
    </row>
    <row r="179" ht="15.75" customHeight="1">
      <c r="B179" s="25" t="s">
        <v>59</v>
      </c>
      <c r="C179" s="26">
        <v>5.0</v>
      </c>
      <c r="D179" s="26">
        <v>4.0</v>
      </c>
      <c r="E179" s="22"/>
      <c r="F179" s="27">
        <v>2.0</v>
      </c>
      <c r="G179" s="27">
        <v>7.0</v>
      </c>
      <c r="H179" s="19"/>
      <c r="I179" s="27">
        <v>5.0</v>
      </c>
      <c r="J179" s="27">
        <v>4.0</v>
      </c>
      <c r="K179" s="19"/>
      <c r="L179" s="19"/>
      <c r="M179" s="19"/>
      <c r="N179" s="19"/>
      <c r="O179" s="27">
        <v>3.0</v>
      </c>
      <c r="P179" s="27">
        <v>6.0</v>
      </c>
      <c r="Q179" s="19"/>
      <c r="R179" s="19"/>
      <c r="S179" s="19"/>
      <c r="T179" s="19"/>
      <c r="U179" s="27">
        <v>3.0</v>
      </c>
      <c r="V179" s="23">
        <f>Sum(D179,G179,J179,M179,P179,S179)</f>
        <v>21</v>
      </c>
    </row>
    <row r="180" ht="15.75" customHeight="1">
      <c r="B180" s="25" t="s">
        <v>60</v>
      </c>
      <c r="C180" s="22"/>
      <c r="D180" s="22"/>
      <c r="E180" s="22"/>
      <c r="F180" s="27">
        <v>5.0</v>
      </c>
      <c r="G180" s="27">
        <v>4.0</v>
      </c>
      <c r="H180" s="19"/>
      <c r="I180" s="27">
        <v>2.0</v>
      </c>
      <c r="J180" s="27">
        <v>7.0</v>
      </c>
      <c r="K180" s="19"/>
      <c r="L180" s="27">
        <v>3.0</v>
      </c>
      <c r="M180" s="27">
        <v>6.0</v>
      </c>
      <c r="N180" s="19"/>
      <c r="O180" s="27">
        <v>6.0</v>
      </c>
      <c r="P180" s="27">
        <v>3.0</v>
      </c>
      <c r="Q180" s="19"/>
      <c r="R180" s="19"/>
      <c r="S180" s="19"/>
      <c r="T180" s="19"/>
      <c r="U180" s="27">
        <v>3.0</v>
      </c>
      <c r="V180" s="31">
        <v>17.0</v>
      </c>
    </row>
    <row r="181" ht="15.75" customHeight="1">
      <c r="B181" s="25" t="s">
        <v>31</v>
      </c>
      <c r="C181" s="26"/>
      <c r="D181" s="26"/>
      <c r="E181" s="22"/>
      <c r="F181" s="27"/>
      <c r="G181" s="27"/>
      <c r="H181" s="19"/>
      <c r="I181" s="27"/>
      <c r="J181" s="27"/>
      <c r="K181" s="19"/>
      <c r="L181" s="27">
        <v>2.0</v>
      </c>
      <c r="M181" s="27">
        <v>7.0</v>
      </c>
      <c r="N181" s="19"/>
      <c r="O181" s="27">
        <v>2.0</v>
      </c>
      <c r="P181" s="27">
        <v>7.0</v>
      </c>
      <c r="Q181" s="19"/>
      <c r="R181" s="19"/>
      <c r="S181" s="19"/>
      <c r="T181" s="19"/>
      <c r="U181" s="27">
        <v>2.0</v>
      </c>
      <c r="V181" s="31">
        <f t="shared" ref="V181:V182" si="22">sum(D181,G181,J181,M181,P181,S181)</f>
        <v>14</v>
      </c>
    </row>
    <row r="182" ht="15.75" customHeight="1">
      <c r="B182" s="25" t="s">
        <v>61</v>
      </c>
      <c r="C182" s="26">
        <v>4.0</v>
      </c>
      <c r="D182" s="26">
        <v>5.0</v>
      </c>
      <c r="E182" s="22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1.0</v>
      </c>
      <c r="V182" s="23">
        <f t="shared" si="22"/>
        <v>5</v>
      </c>
    </row>
    <row r="183" ht="15.75" customHeight="1">
      <c r="B183" s="25" t="s">
        <v>62</v>
      </c>
      <c r="C183" s="26"/>
      <c r="D183" s="26"/>
      <c r="E183" s="22"/>
      <c r="F183" s="27"/>
      <c r="G183" s="27"/>
      <c r="H183" s="19"/>
      <c r="I183" s="27"/>
      <c r="J183" s="27"/>
      <c r="K183" s="19"/>
      <c r="L183" s="27">
        <v>6.0</v>
      </c>
      <c r="M183" s="27">
        <v>3.0</v>
      </c>
      <c r="N183" s="19"/>
      <c r="O183" s="19"/>
      <c r="P183" s="19"/>
      <c r="Q183" s="19"/>
      <c r="R183" s="19"/>
      <c r="S183" s="19"/>
      <c r="T183" s="19"/>
      <c r="U183" s="27">
        <v>1.0</v>
      </c>
      <c r="V183" s="31">
        <v>3.0</v>
      </c>
    </row>
    <row r="184" ht="15.75" customHeight="1">
      <c r="B184" s="25"/>
      <c r="C184" s="26"/>
      <c r="D184" s="26"/>
      <c r="E184" s="22"/>
      <c r="F184" s="27"/>
      <c r="G184" s="27"/>
      <c r="H184" s="19"/>
      <c r="I184" s="27"/>
      <c r="J184" s="27"/>
      <c r="K184" s="19"/>
      <c r="L184" s="27"/>
      <c r="M184" s="27"/>
      <c r="N184" s="19"/>
      <c r="O184" s="19"/>
      <c r="P184" s="19"/>
      <c r="Q184" s="19"/>
      <c r="R184" s="19"/>
      <c r="S184" s="19"/>
      <c r="T184" s="19"/>
      <c r="U184" s="27"/>
      <c r="V184" s="31"/>
    </row>
    <row r="185" ht="15.75" customHeight="1">
      <c r="B185" s="32" t="s">
        <v>63</v>
      </c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4"/>
    </row>
    <row r="186" ht="15.75" customHeight="1">
      <c r="B186" s="5" t="s">
        <v>1</v>
      </c>
      <c r="C186" s="6" t="s">
        <v>2</v>
      </c>
      <c r="D186" s="7"/>
      <c r="E186" s="8" t="s">
        <v>3</v>
      </c>
      <c r="F186" s="6" t="s">
        <v>2</v>
      </c>
      <c r="G186" s="7"/>
      <c r="H186" s="8" t="s">
        <v>3</v>
      </c>
      <c r="I186" s="6" t="s">
        <v>2</v>
      </c>
      <c r="J186" s="7"/>
      <c r="K186" s="8" t="s">
        <v>3</v>
      </c>
      <c r="L186" s="6" t="s">
        <v>2</v>
      </c>
      <c r="M186" s="7"/>
      <c r="N186" s="8" t="s">
        <v>3</v>
      </c>
      <c r="O186" s="6" t="s">
        <v>2</v>
      </c>
      <c r="P186" s="7"/>
      <c r="Q186" s="8" t="s">
        <v>3</v>
      </c>
      <c r="R186" s="6" t="s">
        <v>2</v>
      </c>
      <c r="S186" s="7"/>
      <c r="T186" s="9" t="s">
        <v>3</v>
      </c>
      <c r="U186" s="6" t="s">
        <v>4</v>
      </c>
      <c r="V186" s="7"/>
    </row>
    <row r="187" ht="15.75" customHeight="1">
      <c r="B187" s="10" t="s">
        <v>5</v>
      </c>
      <c r="C187" s="11">
        <v>45948.0</v>
      </c>
      <c r="D187" s="12"/>
      <c r="E187" s="13"/>
      <c r="F187" s="14"/>
      <c r="G187" s="12"/>
      <c r="H187" s="15"/>
      <c r="I187" s="14"/>
      <c r="J187" s="12"/>
      <c r="K187" s="13"/>
      <c r="L187" s="11">
        <v>46130.0</v>
      </c>
      <c r="M187" s="12"/>
      <c r="N187" s="13"/>
      <c r="O187" s="11">
        <v>46158.0</v>
      </c>
      <c r="P187" s="12"/>
      <c r="Q187" s="13"/>
      <c r="R187" s="14"/>
      <c r="S187" s="12"/>
      <c r="T187" s="16"/>
      <c r="U187" s="17" t="s">
        <v>6</v>
      </c>
      <c r="V187" s="17" t="s">
        <v>7</v>
      </c>
    </row>
    <row r="188">
      <c r="B188" s="18"/>
      <c r="C188" s="19" t="s">
        <v>8</v>
      </c>
      <c r="D188" s="19" t="s">
        <v>9</v>
      </c>
      <c r="E188" s="20"/>
      <c r="F188" s="19" t="s">
        <v>8</v>
      </c>
      <c r="G188" s="19" t="s">
        <v>9</v>
      </c>
      <c r="H188" s="20"/>
      <c r="I188" s="19" t="s">
        <v>8</v>
      </c>
      <c r="J188" s="19" t="s">
        <v>9</v>
      </c>
      <c r="K188" s="20"/>
      <c r="L188" s="19" t="s">
        <v>8</v>
      </c>
      <c r="M188" s="19" t="s">
        <v>9</v>
      </c>
      <c r="N188" s="20"/>
      <c r="O188" s="19" t="s">
        <v>8</v>
      </c>
      <c r="P188" s="19" t="s">
        <v>9</v>
      </c>
      <c r="Q188" s="20"/>
      <c r="R188" s="19" t="s">
        <v>8</v>
      </c>
      <c r="S188" s="19" t="s">
        <v>9</v>
      </c>
      <c r="T188" s="20"/>
      <c r="U188" s="19" t="s">
        <v>10</v>
      </c>
      <c r="V188" s="19" t="s">
        <v>9</v>
      </c>
    </row>
    <row r="189" ht="15.75" customHeight="1">
      <c r="B189" s="35" t="s">
        <v>23</v>
      </c>
      <c r="C189" s="36">
        <v>3.0</v>
      </c>
      <c r="D189" s="36">
        <v>6.0</v>
      </c>
      <c r="E189" s="37"/>
      <c r="F189" s="44">
        <v>2.0</v>
      </c>
      <c r="G189" s="44">
        <v>7.0</v>
      </c>
      <c r="H189" s="37"/>
      <c r="I189" s="44">
        <v>2.0</v>
      </c>
      <c r="J189" s="44">
        <v>7.0</v>
      </c>
      <c r="K189" s="37"/>
      <c r="L189" s="39">
        <v>1.0</v>
      </c>
      <c r="M189" s="39">
        <v>8.0</v>
      </c>
      <c r="N189" s="37"/>
      <c r="O189" s="40">
        <v>2.0</v>
      </c>
      <c r="P189" s="40">
        <v>7.0</v>
      </c>
      <c r="Q189" s="37"/>
      <c r="R189" s="37"/>
      <c r="S189" s="37"/>
      <c r="T189" s="37"/>
      <c r="U189" s="36">
        <f>COUNT(C189,F189,I189,L189,O189,R189,#REF!)</f>
        <v>5</v>
      </c>
      <c r="V189" s="42">
        <f>SUM(D189+G189+J189+M189+P189+S189)</f>
        <v>35</v>
      </c>
    </row>
    <row r="190" ht="15.75" customHeight="1">
      <c r="B190" s="25" t="s">
        <v>24</v>
      </c>
      <c r="C190" s="26">
        <v>6.0</v>
      </c>
      <c r="D190" s="26">
        <v>3.0</v>
      </c>
      <c r="E190" s="22"/>
      <c r="F190" s="27">
        <v>3.0</v>
      </c>
      <c r="G190" s="27">
        <v>5.0</v>
      </c>
      <c r="H190" s="19"/>
      <c r="I190" s="27">
        <v>1.0</v>
      </c>
      <c r="J190" s="27">
        <v>8.0</v>
      </c>
      <c r="K190" s="19"/>
      <c r="L190" s="27">
        <v>2.0</v>
      </c>
      <c r="M190" s="27">
        <v>7.0</v>
      </c>
      <c r="N190" s="19"/>
      <c r="O190" s="27">
        <v>3.0</v>
      </c>
      <c r="P190" s="27">
        <v>6.0</v>
      </c>
      <c r="Q190" s="19"/>
      <c r="R190" s="19"/>
      <c r="S190" s="19"/>
      <c r="T190" s="19"/>
      <c r="U190" s="27">
        <v>4.0</v>
      </c>
      <c r="V190" s="23">
        <f>sum(D190,G190,J190,M190,P190,S190)</f>
        <v>29</v>
      </c>
    </row>
    <row r="191" ht="15.75" customHeight="1">
      <c r="B191" s="25" t="s">
        <v>64</v>
      </c>
      <c r="C191" s="26">
        <v>2.0</v>
      </c>
      <c r="D191" s="26">
        <v>7.0</v>
      </c>
      <c r="E191" s="22"/>
      <c r="F191" s="27">
        <v>1.0</v>
      </c>
      <c r="G191" s="27">
        <v>8.0</v>
      </c>
      <c r="H191" s="19"/>
      <c r="I191" s="27">
        <v>5.0</v>
      </c>
      <c r="J191" s="27">
        <v>4.0</v>
      </c>
      <c r="K191" s="19"/>
      <c r="L191" s="19"/>
      <c r="M191" s="19"/>
      <c r="N191" s="19"/>
      <c r="O191" s="27">
        <v>1.0</v>
      </c>
      <c r="P191" s="27">
        <v>8.0</v>
      </c>
      <c r="Q191" s="19"/>
      <c r="R191" s="19"/>
      <c r="S191" s="19"/>
      <c r="T191" s="19"/>
      <c r="U191" s="19">
        <f>COUNT(C191,F191,I191,L191,O191,R191,#REF!)</f>
        <v>4</v>
      </c>
      <c r="V191" s="23">
        <f>SUM(D191+G191+J191+M191+P191+S191)</f>
        <v>27</v>
      </c>
    </row>
    <row r="192" ht="15.75" customHeight="1">
      <c r="B192" s="25" t="s">
        <v>65</v>
      </c>
      <c r="C192" s="26">
        <v>4.0</v>
      </c>
      <c r="D192" s="26">
        <v>5.0</v>
      </c>
      <c r="E192" s="22"/>
      <c r="F192" s="27">
        <v>5.0</v>
      </c>
      <c r="G192" s="27">
        <v>4.0</v>
      </c>
      <c r="H192" s="19"/>
      <c r="I192" s="27">
        <v>4.0</v>
      </c>
      <c r="J192" s="27">
        <v>5.0</v>
      </c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27">
        <v>3.0</v>
      </c>
      <c r="V192" s="23">
        <f>sum(D192,G192,J192,M192,P192,S192)</f>
        <v>14</v>
      </c>
    </row>
    <row r="193" ht="15.75" customHeight="1">
      <c r="B193" s="25" t="s">
        <v>66</v>
      </c>
      <c r="C193" s="26">
        <v>1.0</v>
      </c>
      <c r="D193" s="26">
        <v>8.0</v>
      </c>
      <c r="E193" s="22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27">
        <v>1.0</v>
      </c>
      <c r="V193" s="23">
        <f>SUM(D193+G193+J193+M193+P193+S193)</f>
        <v>8</v>
      </c>
    </row>
    <row r="194" ht="15.75" customHeight="1">
      <c r="B194" s="25" t="s">
        <v>22</v>
      </c>
      <c r="C194" s="26">
        <v>5.0</v>
      </c>
      <c r="D194" s="26">
        <v>4.0</v>
      </c>
      <c r="E194" s="22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27">
        <v>1.0</v>
      </c>
      <c r="V194" s="23">
        <f>sum(D194,G194,J194,M194,P194,S194)</f>
        <v>4</v>
      </c>
    </row>
    <row r="195" ht="15.75" customHeight="1">
      <c r="B195" s="25" t="s">
        <v>67</v>
      </c>
      <c r="C195" s="26"/>
      <c r="D195" s="26"/>
      <c r="E195" s="22"/>
      <c r="F195" s="27"/>
      <c r="G195" s="27"/>
      <c r="H195" s="19"/>
      <c r="I195" s="27"/>
      <c r="J195" s="27"/>
      <c r="K195" s="19"/>
      <c r="L195" s="19"/>
      <c r="M195" s="19"/>
      <c r="N195" s="19"/>
      <c r="O195" s="27">
        <v>4.0</v>
      </c>
      <c r="P195" s="27">
        <v>5.0</v>
      </c>
      <c r="Q195" s="19"/>
      <c r="R195" s="19"/>
      <c r="S195" s="19"/>
      <c r="T195" s="19"/>
      <c r="U195" s="27">
        <v>1.0</v>
      </c>
      <c r="V195" s="31">
        <v>5.0</v>
      </c>
    </row>
    <row r="196" ht="15.75" customHeight="1">
      <c r="B196" s="2" t="s">
        <v>68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/>
    </row>
    <row r="197" ht="15.75" customHeight="1">
      <c r="B197" s="5" t="s">
        <v>1</v>
      </c>
      <c r="C197" s="6" t="s">
        <v>2</v>
      </c>
      <c r="D197" s="7"/>
      <c r="E197" s="8" t="s">
        <v>3</v>
      </c>
      <c r="F197" s="6" t="s">
        <v>2</v>
      </c>
      <c r="G197" s="7"/>
      <c r="H197" s="8" t="s">
        <v>3</v>
      </c>
      <c r="I197" s="6" t="s">
        <v>2</v>
      </c>
      <c r="J197" s="7"/>
      <c r="K197" s="8" t="s">
        <v>3</v>
      </c>
      <c r="L197" s="6" t="s">
        <v>2</v>
      </c>
      <c r="M197" s="7"/>
      <c r="N197" s="8" t="s">
        <v>3</v>
      </c>
      <c r="O197" s="6" t="s">
        <v>2</v>
      </c>
      <c r="P197" s="7"/>
      <c r="Q197" s="8" t="s">
        <v>3</v>
      </c>
      <c r="R197" s="6" t="s">
        <v>2</v>
      </c>
      <c r="S197" s="7"/>
      <c r="T197" s="9" t="s">
        <v>3</v>
      </c>
      <c r="U197" s="6" t="s">
        <v>4</v>
      </c>
      <c r="V197" s="7"/>
    </row>
    <row r="198" ht="15.75" customHeight="1">
      <c r="B198" s="10" t="s">
        <v>5</v>
      </c>
      <c r="C198" s="11">
        <v>45948.0</v>
      </c>
      <c r="D198" s="12"/>
      <c r="E198" s="13"/>
      <c r="F198" s="14"/>
      <c r="G198" s="12"/>
      <c r="H198" s="15"/>
      <c r="I198" s="14"/>
      <c r="J198" s="12"/>
      <c r="K198" s="13"/>
      <c r="L198" s="14"/>
      <c r="M198" s="12"/>
      <c r="N198" s="13"/>
      <c r="O198" s="14"/>
      <c r="P198" s="12"/>
      <c r="Q198" s="13"/>
      <c r="R198" s="14"/>
      <c r="S198" s="12"/>
      <c r="T198" s="16"/>
      <c r="U198" s="17" t="s">
        <v>6</v>
      </c>
      <c r="V198" s="17" t="s">
        <v>7</v>
      </c>
    </row>
    <row r="199">
      <c r="B199" s="18"/>
      <c r="C199" s="19" t="s">
        <v>8</v>
      </c>
      <c r="D199" s="19" t="s">
        <v>9</v>
      </c>
      <c r="E199" s="20"/>
      <c r="F199" s="19" t="s">
        <v>8</v>
      </c>
      <c r="G199" s="19" t="s">
        <v>9</v>
      </c>
      <c r="H199" s="20"/>
      <c r="I199" s="19" t="s">
        <v>8</v>
      </c>
      <c r="J199" s="19" t="s">
        <v>9</v>
      </c>
      <c r="K199" s="20"/>
      <c r="L199" s="19" t="s">
        <v>8</v>
      </c>
      <c r="M199" s="19" t="s">
        <v>9</v>
      </c>
      <c r="N199" s="20"/>
      <c r="O199" s="19" t="s">
        <v>8</v>
      </c>
      <c r="P199" s="19" t="s">
        <v>9</v>
      </c>
      <c r="Q199" s="20"/>
      <c r="R199" s="19" t="s">
        <v>8</v>
      </c>
      <c r="S199" s="19" t="s">
        <v>9</v>
      </c>
      <c r="T199" s="20"/>
      <c r="U199" s="19" t="s">
        <v>10</v>
      </c>
      <c r="V199" s="19" t="s">
        <v>9</v>
      </c>
    </row>
    <row r="200" ht="15.75" customHeight="1">
      <c r="B200" s="25"/>
      <c r="C200" s="26"/>
      <c r="D200" s="26"/>
      <c r="E200" s="22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>
        <f t="shared" ref="U200:U203" si="23">COUNT(C200,F200,I200,L200,O200,R200,#REF!)</f>
        <v>0</v>
      </c>
      <c r="V200" s="23">
        <f t="shared" ref="V200:V203" si="24">SUM(D200+G200+J200+M200+P200+S200)</f>
        <v>0</v>
      </c>
    </row>
    <row r="201" ht="15.75" customHeight="1">
      <c r="B201" s="21"/>
      <c r="C201" s="22"/>
      <c r="D201" s="22"/>
      <c r="E201" s="22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f t="shared" si="23"/>
        <v>0</v>
      </c>
      <c r="V201" s="23">
        <f t="shared" si="24"/>
        <v>0</v>
      </c>
    </row>
    <row r="202" ht="15.75" customHeight="1">
      <c r="B202" s="21"/>
      <c r="C202" s="22"/>
      <c r="D202" s="22"/>
      <c r="E202" s="22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>
        <f t="shared" si="23"/>
        <v>0</v>
      </c>
      <c r="V202" s="23">
        <f t="shared" si="24"/>
        <v>0</v>
      </c>
    </row>
    <row r="203" ht="15.75" customHeight="1">
      <c r="B203" s="21" t="s">
        <v>28</v>
      </c>
      <c r="C203" s="22"/>
      <c r="D203" s="22"/>
      <c r="E203" s="22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f t="shared" si="23"/>
        <v>0</v>
      </c>
      <c r="V203" s="23">
        <f t="shared" si="24"/>
        <v>0</v>
      </c>
    </row>
    <row r="204" ht="15.75" customHeight="1">
      <c r="B204" s="2" t="s">
        <v>69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/>
    </row>
    <row r="205" ht="15.75" customHeight="1">
      <c r="B205" s="5" t="s">
        <v>1</v>
      </c>
      <c r="C205" s="6" t="s">
        <v>2</v>
      </c>
      <c r="D205" s="7"/>
      <c r="E205" s="8" t="s">
        <v>3</v>
      </c>
      <c r="F205" s="6" t="s">
        <v>2</v>
      </c>
      <c r="G205" s="7"/>
      <c r="H205" s="8" t="s">
        <v>3</v>
      </c>
      <c r="I205" s="6" t="s">
        <v>2</v>
      </c>
      <c r="J205" s="7"/>
      <c r="K205" s="8" t="s">
        <v>3</v>
      </c>
      <c r="L205" s="6" t="s">
        <v>2</v>
      </c>
      <c r="M205" s="7"/>
      <c r="N205" s="8" t="s">
        <v>3</v>
      </c>
      <c r="O205" s="6" t="s">
        <v>2</v>
      </c>
      <c r="P205" s="7"/>
      <c r="Q205" s="8" t="s">
        <v>3</v>
      </c>
      <c r="R205" s="6" t="s">
        <v>2</v>
      </c>
      <c r="S205" s="7"/>
      <c r="T205" s="9" t="s">
        <v>3</v>
      </c>
      <c r="U205" s="6" t="s">
        <v>4</v>
      </c>
      <c r="V205" s="7"/>
    </row>
    <row r="206" ht="15.75" customHeight="1">
      <c r="B206" s="10" t="s">
        <v>5</v>
      </c>
      <c r="C206" s="11">
        <v>45948.0</v>
      </c>
      <c r="D206" s="12"/>
      <c r="E206" s="13"/>
      <c r="F206" s="14"/>
      <c r="G206" s="12"/>
      <c r="H206" s="15"/>
      <c r="I206" s="14"/>
      <c r="J206" s="12"/>
      <c r="K206" s="13"/>
      <c r="L206" s="14"/>
      <c r="M206" s="12"/>
      <c r="N206" s="13"/>
      <c r="O206" s="14"/>
      <c r="P206" s="12"/>
      <c r="Q206" s="13"/>
      <c r="R206" s="14"/>
      <c r="S206" s="12"/>
      <c r="T206" s="16"/>
      <c r="U206" s="17" t="s">
        <v>6</v>
      </c>
      <c r="V206" s="17" t="s">
        <v>7</v>
      </c>
    </row>
    <row r="207">
      <c r="B207" s="18"/>
      <c r="C207" s="19" t="s">
        <v>8</v>
      </c>
      <c r="D207" s="19" t="s">
        <v>9</v>
      </c>
      <c r="E207" s="20"/>
      <c r="F207" s="19" t="s">
        <v>8</v>
      </c>
      <c r="G207" s="19" t="s">
        <v>9</v>
      </c>
      <c r="H207" s="20"/>
      <c r="I207" s="19" t="s">
        <v>8</v>
      </c>
      <c r="J207" s="19" t="s">
        <v>9</v>
      </c>
      <c r="K207" s="20"/>
      <c r="L207" s="19" t="s">
        <v>8</v>
      </c>
      <c r="M207" s="19" t="s">
        <v>9</v>
      </c>
      <c r="N207" s="20"/>
      <c r="O207" s="19" t="s">
        <v>8</v>
      </c>
      <c r="P207" s="19" t="s">
        <v>9</v>
      </c>
      <c r="Q207" s="20"/>
      <c r="R207" s="19" t="s">
        <v>8</v>
      </c>
      <c r="S207" s="19" t="s">
        <v>9</v>
      </c>
      <c r="T207" s="20"/>
      <c r="U207" s="19" t="s">
        <v>10</v>
      </c>
      <c r="V207" s="19" t="s">
        <v>9</v>
      </c>
    </row>
    <row r="208" ht="15.75" customHeight="1">
      <c r="B208" s="21"/>
      <c r="C208" s="22"/>
      <c r="D208" s="22"/>
      <c r="E208" s="22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>
        <f t="shared" ref="U208:U211" si="25">COUNT(C208,F208,I208,L208,O208,R208,#REF!)</f>
        <v>0</v>
      </c>
      <c r="V208" s="23">
        <f t="shared" ref="V208:V211" si="26">SUM(D208+G208+J208+M208+P208+S208)</f>
        <v>0</v>
      </c>
    </row>
    <row r="209" ht="15.75" customHeight="1">
      <c r="B209" s="21"/>
      <c r="C209" s="22"/>
      <c r="D209" s="22"/>
      <c r="E209" s="22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>
        <f t="shared" si="25"/>
        <v>0</v>
      </c>
      <c r="V209" s="23">
        <f t="shared" si="26"/>
        <v>0</v>
      </c>
    </row>
    <row r="210" ht="15.75" customHeight="1">
      <c r="B210" s="21"/>
      <c r="C210" s="22"/>
      <c r="D210" s="22"/>
      <c r="E210" s="22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>
        <f t="shared" si="25"/>
        <v>0</v>
      </c>
      <c r="V210" s="23">
        <f t="shared" si="26"/>
        <v>0</v>
      </c>
    </row>
    <row r="211" ht="15.75" customHeight="1">
      <c r="B211" s="21"/>
      <c r="C211" s="22"/>
      <c r="D211" s="22"/>
      <c r="E211" s="22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>
        <f t="shared" si="25"/>
        <v>0</v>
      </c>
      <c r="V211" s="23">
        <f t="shared" si="26"/>
        <v>0</v>
      </c>
    </row>
    <row r="212" ht="15.75" customHeight="1">
      <c r="B212" s="2" t="s">
        <v>70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/>
    </row>
    <row r="213" ht="15.75" customHeight="1">
      <c r="B213" s="5" t="s">
        <v>1</v>
      </c>
      <c r="C213" s="6" t="s">
        <v>2</v>
      </c>
      <c r="D213" s="7"/>
      <c r="E213" s="8" t="s">
        <v>3</v>
      </c>
      <c r="F213" s="6" t="s">
        <v>2</v>
      </c>
      <c r="G213" s="7"/>
      <c r="H213" s="8" t="s">
        <v>3</v>
      </c>
      <c r="I213" s="6" t="s">
        <v>2</v>
      </c>
      <c r="J213" s="7"/>
      <c r="K213" s="8" t="s">
        <v>3</v>
      </c>
      <c r="L213" s="6" t="s">
        <v>2</v>
      </c>
      <c r="M213" s="7"/>
      <c r="N213" s="8" t="s">
        <v>3</v>
      </c>
      <c r="O213" s="6" t="s">
        <v>2</v>
      </c>
      <c r="P213" s="7"/>
      <c r="Q213" s="8" t="s">
        <v>3</v>
      </c>
      <c r="R213" s="6" t="s">
        <v>2</v>
      </c>
      <c r="S213" s="7"/>
      <c r="T213" s="9" t="s">
        <v>3</v>
      </c>
      <c r="U213" s="6" t="s">
        <v>4</v>
      </c>
      <c r="V213" s="7"/>
    </row>
    <row r="214" ht="15.75" customHeight="1">
      <c r="B214" s="10" t="s">
        <v>5</v>
      </c>
      <c r="C214" s="11">
        <v>45948.0</v>
      </c>
      <c r="D214" s="12"/>
      <c r="E214" s="13"/>
      <c r="F214" s="11">
        <v>46095.0</v>
      </c>
      <c r="G214" s="12"/>
      <c r="H214" s="15"/>
      <c r="I214" s="11">
        <v>46095.0</v>
      </c>
      <c r="J214" s="12"/>
      <c r="K214" s="13"/>
      <c r="L214" s="11">
        <v>46130.0</v>
      </c>
      <c r="M214" s="12"/>
      <c r="N214" s="13"/>
      <c r="O214" s="11">
        <v>46158.0</v>
      </c>
      <c r="P214" s="12"/>
      <c r="Q214" s="13"/>
      <c r="R214" s="14"/>
      <c r="S214" s="12"/>
      <c r="T214" s="16"/>
      <c r="U214" s="17" t="s">
        <v>6</v>
      </c>
      <c r="V214" s="17" t="s">
        <v>7</v>
      </c>
    </row>
    <row r="215">
      <c r="B215" s="18"/>
      <c r="C215" s="19" t="s">
        <v>8</v>
      </c>
      <c r="D215" s="19" t="s">
        <v>9</v>
      </c>
      <c r="E215" s="20"/>
      <c r="F215" s="19" t="s">
        <v>8</v>
      </c>
      <c r="G215" s="19" t="s">
        <v>9</v>
      </c>
      <c r="H215" s="20"/>
      <c r="I215" s="19" t="s">
        <v>8</v>
      </c>
      <c r="J215" s="19" t="s">
        <v>9</v>
      </c>
      <c r="K215" s="20"/>
      <c r="L215" s="19" t="s">
        <v>8</v>
      </c>
      <c r="M215" s="19" t="s">
        <v>9</v>
      </c>
      <c r="N215" s="20"/>
      <c r="O215" s="19" t="s">
        <v>8</v>
      </c>
      <c r="P215" s="19" t="s">
        <v>9</v>
      </c>
      <c r="Q215" s="20"/>
      <c r="R215" s="19" t="s">
        <v>8</v>
      </c>
      <c r="S215" s="19" t="s">
        <v>9</v>
      </c>
      <c r="T215" s="20"/>
      <c r="U215" s="19" t="s">
        <v>10</v>
      </c>
      <c r="V215" s="19" t="s">
        <v>9</v>
      </c>
    </row>
    <row r="216" ht="15.75" customHeight="1">
      <c r="B216" s="25" t="s">
        <v>71</v>
      </c>
      <c r="C216" s="26">
        <v>2.0</v>
      </c>
      <c r="D216" s="26">
        <v>7.0</v>
      </c>
      <c r="E216" s="22"/>
      <c r="F216" s="27">
        <v>2.0</v>
      </c>
      <c r="G216" s="27">
        <v>7.0</v>
      </c>
      <c r="H216" s="19"/>
      <c r="I216" s="27">
        <v>2.0</v>
      </c>
      <c r="J216" s="27">
        <v>7.0</v>
      </c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>
        <f>COUNT(C216,F216,I216,L216,O216,R216,#REF!)</f>
        <v>3</v>
      </c>
      <c r="V216" s="23">
        <f>SUM(D216+G216+J216+M216+P216+S216)</f>
        <v>21</v>
      </c>
    </row>
    <row r="217" ht="15.75" customHeight="1">
      <c r="B217" s="25" t="s">
        <v>72</v>
      </c>
      <c r="C217" s="26"/>
      <c r="D217" s="26"/>
      <c r="E217" s="22"/>
      <c r="F217" s="27">
        <v>1.0</v>
      </c>
      <c r="G217" s="27">
        <v>8.0</v>
      </c>
      <c r="H217" s="19"/>
      <c r="I217" s="27">
        <v>1.0</v>
      </c>
      <c r="J217" s="27">
        <v>8.0</v>
      </c>
      <c r="K217" s="19"/>
      <c r="L217" s="27">
        <v>2.0</v>
      </c>
      <c r="M217" s="27">
        <v>7.0</v>
      </c>
      <c r="N217" s="19"/>
      <c r="O217" s="27">
        <v>3.0</v>
      </c>
      <c r="P217" s="27">
        <v>6.0</v>
      </c>
      <c r="Q217" s="19"/>
      <c r="R217" s="19"/>
      <c r="S217" s="19"/>
      <c r="T217" s="19"/>
      <c r="U217" s="27">
        <v>3.0</v>
      </c>
      <c r="V217" s="31">
        <v>31.0</v>
      </c>
    </row>
    <row r="218" ht="15.75" customHeight="1">
      <c r="B218" s="25" t="s">
        <v>51</v>
      </c>
      <c r="C218" s="22"/>
      <c r="D218" s="22"/>
      <c r="E218" s="22"/>
      <c r="F218" s="27">
        <v>4.0</v>
      </c>
      <c r="G218" s="27">
        <v>5.0</v>
      </c>
      <c r="H218" s="19"/>
      <c r="I218" s="27">
        <v>3.0</v>
      </c>
      <c r="J218" s="27">
        <v>6.0</v>
      </c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27">
        <v>2.0</v>
      </c>
      <c r="V218" s="31">
        <v>11.0</v>
      </c>
    </row>
    <row r="219" ht="15.75" customHeight="1">
      <c r="B219" s="25" t="s">
        <v>62</v>
      </c>
      <c r="C219" s="22"/>
      <c r="D219" s="22"/>
      <c r="E219" s="22"/>
      <c r="F219" s="27">
        <v>3.0</v>
      </c>
      <c r="G219" s="27">
        <v>6.0</v>
      </c>
      <c r="H219" s="19"/>
      <c r="I219" s="27">
        <v>4.0</v>
      </c>
      <c r="J219" s="27">
        <v>5.0</v>
      </c>
      <c r="K219" s="19"/>
      <c r="L219" s="27">
        <v>1.0</v>
      </c>
      <c r="M219" s="27">
        <v>8.0</v>
      </c>
      <c r="N219" s="19"/>
      <c r="O219" s="27">
        <v>2.0</v>
      </c>
      <c r="P219" s="27">
        <v>7.0</v>
      </c>
      <c r="Q219" s="19"/>
      <c r="R219" s="19"/>
      <c r="S219" s="19"/>
      <c r="T219" s="19"/>
      <c r="U219" s="19">
        <f t="shared" ref="U219:U220" si="27">COUNT(C219,F219,I219,L219,O219,R219,#REF!)</f>
        <v>4</v>
      </c>
      <c r="V219" s="23">
        <f t="shared" ref="V219:V220" si="28">SUM(D219+G219+J219+M219+P219+S219)</f>
        <v>26</v>
      </c>
    </row>
    <row r="220" ht="15.75" customHeight="1">
      <c r="B220" s="25" t="s">
        <v>61</v>
      </c>
      <c r="C220" s="26">
        <v>1.0</v>
      </c>
      <c r="D220" s="26">
        <v>8.0</v>
      </c>
      <c r="E220" s="22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>
        <f t="shared" si="27"/>
        <v>1</v>
      </c>
      <c r="V220" s="23">
        <f t="shared" si="28"/>
        <v>8</v>
      </c>
    </row>
    <row r="221" ht="15.75" customHeight="1">
      <c r="B221" s="25" t="s">
        <v>73</v>
      </c>
      <c r="C221" s="22"/>
      <c r="D221" s="22"/>
      <c r="E221" s="22"/>
      <c r="F221" s="27"/>
      <c r="G221" s="27"/>
      <c r="H221" s="19"/>
      <c r="I221" s="27"/>
      <c r="J221" s="27"/>
      <c r="K221" s="19"/>
      <c r="L221" s="19"/>
      <c r="M221" s="19"/>
      <c r="N221" s="19"/>
      <c r="O221" s="27">
        <v>1.0</v>
      </c>
      <c r="P221" s="27">
        <v>8.0</v>
      </c>
      <c r="Q221" s="19"/>
      <c r="R221" s="19"/>
      <c r="S221" s="19"/>
      <c r="T221" s="19"/>
      <c r="U221" s="27">
        <v>1.0</v>
      </c>
      <c r="V221" s="31">
        <v>8.0</v>
      </c>
    </row>
    <row r="222" ht="15.75" customHeight="1">
      <c r="B222" s="25"/>
      <c r="C222" s="22"/>
      <c r="D222" s="22"/>
      <c r="E222" s="22"/>
      <c r="F222" s="27"/>
      <c r="G222" s="27"/>
      <c r="H222" s="19"/>
      <c r="I222" s="27"/>
      <c r="J222" s="27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23"/>
    </row>
    <row r="223" ht="15.75" customHeight="1">
      <c r="B223" s="2" t="s">
        <v>74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4"/>
    </row>
    <row r="224" ht="15.75" customHeight="1">
      <c r="B224" s="5" t="s">
        <v>1</v>
      </c>
      <c r="C224" s="6" t="s">
        <v>2</v>
      </c>
      <c r="D224" s="7"/>
      <c r="E224" s="8" t="s">
        <v>3</v>
      </c>
      <c r="F224" s="6" t="s">
        <v>2</v>
      </c>
      <c r="G224" s="7"/>
      <c r="H224" s="8" t="s">
        <v>3</v>
      </c>
      <c r="I224" s="6" t="s">
        <v>2</v>
      </c>
      <c r="J224" s="7"/>
      <c r="K224" s="8" t="s">
        <v>3</v>
      </c>
      <c r="L224" s="6" t="s">
        <v>2</v>
      </c>
      <c r="M224" s="7"/>
      <c r="N224" s="8" t="s">
        <v>3</v>
      </c>
      <c r="O224" s="6" t="s">
        <v>2</v>
      </c>
      <c r="P224" s="7"/>
      <c r="Q224" s="8" t="s">
        <v>3</v>
      </c>
      <c r="R224" s="6" t="s">
        <v>2</v>
      </c>
      <c r="S224" s="7"/>
      <c r="T224" s="9" t="s">
        <v>3</v>
      </c>
      <c r="U224" s="6" t="s">
        <v>4</v>
      </c>
      <c r="V224" s="7"/>
    </row>
    <row r="225" ht="15.75" customHeight="1">
      <c r="B225" s="10" t="s">
        <v>5</v>
      </c>
      <c r="C225" s="11">
        <v>45948.0</v>
      </c>
      <c r="D225" s="12"/>
      <c r="E225" s="13"/>
      <c r="F225" s="11">
        <v>46095.0</v>
      </c>
      <c r="G225" s="12"/>
      <c r="H225" s="15"/>
      <c r="I225" s="11">
        <v>46095.0</v>
      </c>
      <c r="J225" s="12"/>
      <c r="K225" s="13"/>
      <c r="L225" s="11">
        <v>46130.0</v>
      </c>
      <c r="M225" s="12"/>
      <c r="N225" s="13"/>
      <c r="O225" s="11">
        <v>46158.0</v>
      </c>
      <c r="P225" s="12"/>
      <c r="Q225" s="13"/>
      <c r="R225" s="14"/>
      <c r="S225" s="12"/>
      <c r="T225" s="16"/>
      <c r="U225" s="17" t="s">
        <v>6</v>
      </c>
      <c r="V225" s="17" t="s">
        <v>7</v>
      </c>
    </row>
    <row r="226">
      <c r="B226" s="18"/>
      <c r="C226" s="19" t="s">
        <v>8</v>
      </c>
      <c r="D226" s="19" t="s">
        <v>9</v>
      </c>
      <c r="E226" s="20"/>
      <c r="F226" s="19" t="s">
        <v>8</v>
      </c>
      <c r="G226" s="19" t="s">
        <v>9</v>
      </c>
      <c r="H226" s="20"/>
      <c r="I226" s="19" t="s">
        <v>8</v>
      </c>
      <c r="J226" s="19" t="s">
        <v>9</v>
      </c>
      <c r="K226" s="20"/>
      <c r="L226" s="19" t="s">
        <v>8</v>
      </c>
      <c r="M226" s="19" t="s">
        <v>9</v>
      </c>
      <c r="N226" s="20"/>
      <c r="O226" s="19" t="s">
        <v>8</v>
      </c>
      <c r="P226" s="19" t="s">
        <v>9</v>
      </c>
      <c r="Q226" s="20"/>
      <c r="R226" s="19" t="s">
        <v>8</v>
      </c>
      <c r="S226" s="19" t="s">
        <v>9</v>
      </c>
      <c r="T226" s="20"/>
      <c r="U226" s="19" t="s">
        <v>10</v>
      </c>
      <c r="V226" s="19" t="s">
        <v>9</v>
      </c>
    </row>
    <row r="227" ht="15.75" customHeight="1">
      <c r="B227" s="25" t="s">
        <v>50</v>
      </c>
      <c r="C227" s="26">
        <v>1.0</v>
      </c>
      <c r="D227" s="26">
        <v>8.0</v>
      </c>
      <c r="E227" s="22"/>
      <c r="F227" s="27">
        <v>1.0</v>
      </c>
      <c r="G227" s="27">
        <v>8.0</v>
      </c>
      <c r="H227" s="19"/>
      <c r="I227" s="27">
        <v>2.0</v>
      </c>
      <c r="J227" s="27">
        <v>7.0</v>
      </c>
      <c r="K227" s="19"/>
      <c r="L227" s="27">
        <v>3.0</v>
      </c>
      <c r="M227" s="27">
        <v>6.0</v>
      </c>
      <c r="N227" s="19"/>
      <c r="O227" s="27">
        <v>1.0</v>
      </c>
      <c r="P227" s="27">
        <v>8.0</v>
      </c>
      <c r="Q227" s="19"/>
      <c r="R227" s="19"/>
      <c r="S227" s="19"/>
      <c r="T227" s="19"/>
      <c r="U227" s="27">
        <v>5.0</v>
      </c>
      <c r="V227" s="23">
        <f>SUM(D227+G227+J227+M227+P227+S227)</f>
        <v>37</v>
      </c>
    </row>
    <row r="228" ht="15.75" customHeight="1">
      <c r="B228" s="25" t="s">
        <v>51</v>
      </c>
      <c r="C228" s="22"/>
      <c r="D228" s="22"/>
      <c r="E228" s="22"/>
      <c r="F228" s="27">
        <v>4.0</v>
      </c>
      <c r="G228" s="27">
        <v>5.0</v>
      </c>
      <c r="H228" s="19"/>
      <c r="I228" s="27">
        <v>3.0</v>
      </c>
      <c r="J228" s="27">
        <v>6.0</v>
      </c>
      <c r="K228" s="19"/>
      <c r="L228" s="27">
        <v>1.0</v>
      </c>
      <c r="M228" s="27">
        <v>8.0</v>
      </c>
      <c r="N228" s="19"/>
      <c r="O228" s="27">
        <v>3.0</v>
      </c>
      <c r="P228" s="27">
        <v>6.0</v>
      </c>
      <c r="Q228" s="19"/>
      <c r="R228" s="19"/>
      <c r="S228" s="19"/>
      <c r="T228" s="19"/>
      <c r="U228" s="27">
        <v>4.0</v>
      </c>
      <c r="V228" s="31">
        <v>25.0</v>
      </c>
    </row>
    <row r="229" ht="15.75" customHeight="1">
      <c r="B229" s="25" t="s">
        <v>18</v>
      </c>
      <c r="C229" s="22"/>
      <c r="D229" s="22"/>
      <c r="E229" s="22"/>
      <c r="F229" s="27">
        <v>3.0</v>
      </c>
      <c r="G229" s="27">
        <v>6.0</v>
      </c>
      <c r="H229" s="19"/>
      <c r="I229" s="27">
        <v>4.0</v>
      </c>
      <c r="J229" s="27">
        <v>5.0</v>
      </c>
      <c r="K229" s="19"/>
      <c r="L229" s="27">
        <v>2.0</v>
      </c>
      <c r="M229" s="27">
        <v>7.0</v>
      </c>
      <c r="N229" s="19"/>
      <c r="O229" s="27">
        <v>2.0</v>
      </c>
      <c r="P229" s="27">
        <v>7.0</v>
      </c>
      <c r="Q229" s="19"/>
      <c r="R229" s="19"/>
      <c r="S229" s="19"/>
      <c r="T229" s="19"/>
      <c r="U229" s="19">
        <f t="shared" ref="U229:U230" si="29">COUNT(C229,F229,I229,L229,O229,R229,#REF!)</f>
        <v>4</v>
      </c>
      <c r="V229" s="23">
        <f t="shared" ref="V229:V230" si="30">SUM(D229+G229+J229+M229+P229+S229)</f>
        <v>25</v>
      </c>
    </row>
    <row r="230" ht="15.75" customHeight="1">
      <c r="B230" s="25" t="s">
        <v>19</v>
      </c>
      <c r="C230" s="26">
        <v>2.0</v>
      </c>
      <c r="D230" s="26">
        <v>7.0</v>
      </c>
      <c r="E230" s="22"/>
      <c r="F230" s="27">
        <v>2.0</v>
      </c>
      <c r="G230" s="27">
        <v>7.0</v>
      </c>
      <c r="H230" s="19"/>
      <c r="I230" s="27">
        <v>1.0</v>
      </c>
      <c r="J230" s="27">
        <v>8.0</v>
      </c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>
        <f t="shared" si="29"/>
        <v>3</v>
      </c>
      <c r="V230" s="23">
        <f t="shared" si="30"/>
        <v>22</v>
      </c>
    </row>
    <row r="231" ht="15.75" customHeight="1">
      <c r="B231" s="2" t="s">
        <v>75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4"/>
    </row>
    <row r="232" ht="15.75" customHeight="1">
      <c r="B232" s="5" t="s">
        <v>1</v>
      </c>
      <c r="C232" s="6" t="s">
        <v>2</v>
      </c>
      <c r="D232" s="7"/>
      <c r="E232" s="8" t="s">
        <v>3</v>
      </c>
      <c r="F232" s="6" t="s">
        <v>2</v>
      </c>
      <c r="G232" s="7"/>
      <c r="H232" s="8" t="s">
        <v>3</v>
      </c>
      <c r="I232" s="6" t="s">
        <v>2</v>
      </c>
      <c r="J232" s="7"/>
      <c r="K232" s="8" t="s">
        <v>3</v>
      </c>
      <c r="L232" s="6" t="s">
        <v>2</v>
      </c>
      <c r="M232" s="7"/>
      <c r="N232" s="8" t="s">
        <v>3</v>
      </c>
      <c r="O232" s="6" t="s">
        <v>2</v>
      </c>
      <c r="P232" s="7"/>
      <c r="Q232" s="8" t="s">
        <v>3</v>
      </c>
      <c r="R232" s="6" t="s">
        <v>2</v>
      </c>
      <c r="S232" s="7"/>
      <c r="T232" s="9" t="s">
        <v>3</v>
      </c>
      <c r="U232" s="6" t="s">
        <v>4</v>
      </c>
      <c r="V232" s="7"/>
    </row>
    <row r="233" ht="15.75" customHeight="1">
      <c r="B233" s="10" t="s">
        <v>5</v>
      </c>
      <c r="C233" s="11">
        <v>45948.0</v>
      </c>
      <c r="D233" s="12"/>
      <c r="E233" s="13"/>
      <c r="F233" s="11">
        <v>46095.0</v>
      </c>
      <c r="G233" s="12"/>
      <c r="H233" s="15"/>
      <c r="I233" s="11">
        <v>46095.0</v>
      </c>
      <c r="J233" s="12"/>
      <c r="K233" s="13"/>
      <c r="L233" s="11">
        <v>46130.0</v>
      </c>
      <c r="M233" s="12"/>
      <c r="N233" s="13"/>
      <c r="O233" s="11">
        <v>46158.0</v>
      </c>
      <c r="P233" s="12"/>
      <c r="Q233" s="13"/>
      <c r="R233" s="14"/>
      <c r="S233" s="12"/>
      <c r="T233" s="16"/>
      <c r="U233" s="17" t="s">
        <v>6</v>
      </c>
      <c r="V233" s="17" t="s">
        <v>7</v>
      </c>
    </row>
    <row r="234">
      <c r="B234" s="18"/>
      <c r="C234" s="19" t="s">
        <v>8</v>
      </c>
      <c r="D234" s="19" t="s">
        <v>9</v>
      </c>
      <c r="E234" s="20"/>
      <c r="F234" s="19" t="s">
        <v>8</v>
      </c>
      <c r="G234" s="19" t="s">
        <v>9</v>
      </c>
      <c r="H234" s="20"/>
      <c r="I234" s="19" t="s">
        <v>8</v>
      </c>
      <c r="J234" s="19" t="s">
        <v>9</v>
      </c>
      <c r="K234" s="20"/>
      <c r="L234" s="19" t="s">
        <v>8</v>
      </c>
      <c r="M234" s="19" t="s">
        <v>9</v>
      </c>
      <c r="N234" s="20"/>
      <c r="O234" s="19" t="s">
        <v>8</v>
      </c>
      <c r="P234" s="19" t="s">
        <v>9</v>
      </c>
      <c r="Q234" s="20"/>
      <c r="R234" s="19" t="s">
        <v>8</v>
      </c>
      <c r="S234" s="19" t="s">
        <v>9</v>
      </c>
      <c r="T234" s="20"/>
      <c r="U234" s="19" t="s">
        <v>10</v>
      </c>
      <c r="V234" s="19" t="s">
        <v>9</v>
      </c>
    </row>
    <row r="235" ht="15.75" customHeight="1">
      <c r="B235" s="25" t="s">
        <v>21</v>
      </c>
      <c r="C235" s="26">
        <v>1.0</v>
      </c>
      <c r="D235" s="26">
        <v>8.0</v>
      </c>
      <c r="E235" s="22"/>
      <c r="F235" s="27">
        <v>1.0</v>
      </c>
      <c r="G235" s="27">
        <v>8.0</v>
      </c>
      <c r="H235" s="19"/>
      <c r="I235" s="27">
        <v>1.0</v>
      </c>
      <c r="J235" s="27">
        <v>8.0</v>
      </c>
      <c r="K235" s="19"/>
      <c r="L235" s="27">
        <v>1.0</v>
      </c>
      <c r="M235" s="27">
        <v>8.0</v>
      </c>
      <c r="N235" s="19"/>
      <c r="O235" s="27">
        <v>1.0</v>
      </c>
      <c r="P235" s="27">
        <v>8.0</v>
      </c>
      <c r="Q235" s="19"/>
      <c r="R235" s="19"/>
      <c r="S235" s="19"/>
      <c r="T235" s="19"/>
      <c r="U235" s="27">
        <v>5.0</v>
      </c>
      <c r="V235" s="23">
        <f t="shared" ref="V235:V237" si="31">SUM(D235+G235+J235+M235+P235+S235)</f>
        <v>40</v>
      </c>
    </row>
    <row r="236" ht="15.75" customHeight="1">
      <c r="B236" s="25" t="s">
        <v>23</v>
      </c>
      <c r="C236" s="26">
        <v>2.0</v>
      </c>
      <c r="D236" s="26">
        <v>7.0</v>
      </c>
      <c r="E236" s="22"/>
      <c r="F236" s="27">
        <v>2.0</v>
      </c>
      <c r="G236" s="27">
        <v>7.0</v>
      </c>
      <c r="H236" s="19"/>
      <c r="I236" s="27">
        <v>3.0</v>
      </c>
      <c r="J236" s="27">
        <v>6.0</v>
      </c>
      <c r="K236" s="19"/>
      <c r="L236" s="27">
        <v>2.0</v>
      </c>
      <c r="M236" s="27">
        <v>7.0</v>
      </c>
      <c r="N236" s="19"/>
      <c r="O236" s="27">
        <v>3.0</v>
      </c>
      <c r="P236" s="27">
        <v>6.0</v>
      </c>
      <c r="Q236" s="19"/>
      <c r="R236" s="19"/>
      <c r="S236" s="19"/>
      <c r="T236" s="19"/>
      <c r="U236" s="27">
        <v>5.0</v>
      </c>
      <c r="V236" s="23">
        <f t="shared" si="31"/>
        <v>33</v>
      </c>
    </row>
    <row r="237" ht="15.75" customHeight="1">
      <c r="B237" s="25" t="s">
        <v>54</v>
      </c>
      <c r="C237" s="26">
        <v>3.0</v>
      </c>
      <c r="D237" s="26">
        <v>6.0</v>
      </c>
      <c r="E237" s="22"/>
      <c r="F237" s="27">
        <v>3.0</v>
      </c>
      <c r="G237" s="27">
        <v>6.0</v>
      </c>
      <c r="H237" s="19"/>
      <c r="I237" s="27">
        <v>2.0</v>
      </c>
      <c r="J237" s="27">
        <v>7.0</v>
      </c>
      <c r="K237" s="19"/>
      <c r="L237" s="27">
        <v>3.0</v>
      </c>
      <c r="M237" s="27">
        <v>6.0</v>
      </c>
      <c r="N237" s="19"/>
      <c r="O237" s="27">
        <v>2.0</v>
      </c>
      <c r="P237" s="27">
        <v>7.0</v>
      </c>
      <c r="Q237" s="19"/>
      <c r="R237" s="19"/>
      <c r="S237" s="19"/>
      <c r="T237" s="19"/>
      <c r="U237" s="19">
        <f>COUNT(C237,F237,I237,L237,O237,R237,#REF!)</f>
        <v>5</v>
      </c>
      <c r="V237" s="23">
        <f t="shared" si="31"/>
        <v>32</v>
      </c>
    </row>
    <row r="238" ht="15.75" customHeight="1">
      <c r="B238" s="21"/>
      <c r="C238" s="22"/>
      <c r="D238" s="22"/>
      <c r="E238" s="22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27">
        <v>0.0</v>
      </c>
      <c r="V238" s="23"/>
    </row>
    <row r="239" ht="15.75" customHeight="1">
      <c r="B239" s="2" t="s">
        <v>76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4"/>
    </row>
    <row r="240" ht="15.75" customHeight="1">
      <c r="B240" s="5" t="s">
        <v>1</v>
      </c>
      <c r="C240" s="6" t="s">
        <v>2</v>
      </c>
      <c r="D240" s="7"/>
      <c r="E240" s="8" t="s">
        <v>3</v>
      </c>
      <c r="F240" s="6" t="s">
        <v>2</v>
      </c>
      <c r="G240" s="7"/>
      <c r="H240" s="8" t="s">
        <v>3</v>
      </c>
      <c r="I240" s="6" t="s">
        <v>2</v>
      </c>
      <c r="J240" s="7"/>
      <c r="K240" s="8" t="s">
        <v>3</v>
      </c>
      <c r="L240" s="6" t="s">
        <v>2</v>
      </c>
      <c r="M240" s="7"/>
      <c r="N240" s="8" t="s">
        <v>3</v>
      </c>
      <c r="O240" s="6" t="s">
        <v>2</v>
      </c>
      <c r="P240" s="7"/>
      <c r="Q240" s="8" t="s">
        <v>3</v>
      </c>
      <c r="R240" s="6" t="s">
        <v>2</v>
      </c>
      <c r="S240" s="7"/>
      <c r="T240" s="9" t="s">
        <v>3</v>
      </c>
      <c r="U240" s="6" t="s">
        <v>4</v>
      </c>
      <c r="V240" s="7"/>
    </row>
    <row r="241" ht="15.75" customHeight="1">
      <c r="B241" s="10" t="s">
        <v>5</v>
      </c>
      <c r="C241" s="11">
        <v>45948.0</v>
      </c>
      <c r="D241" s="12"/>
      <c r="E241" s="13"/>
      <c r="F241" s="11">
        <v>46095.0</v>
      </c>
      <c r="G241" s="12"/>
      <c r="H241" s="15"/>
      <c r="I241" s="11">
        <v>46095.0</v>
      </c>
      <c r="J241" s="12"/>
      <c r="K241" s="13"/>
      <c r="L241" s="11">
        <v>46130.0</v>
      </c>
      <c r="M241" s="12"/>
      <c r="N241" s="13"/>
      <c r="O241" s="11">
        <v>46158.0</v>
      </c>
      <c r="P241" s="12"/>
      <c r="Q241" s="13"/>
      <c r="R241" s="14"/>
      <c r="S241" s="12"/>
      <c r="T241" s="16"/>
      <c r="U241" s="17" t="s">
        <v>6</v>
      </c>
      <c r="V241" s="17" t="s">
        <v>7</v>
      </c>
    </row>
    <row r="242">
      <c r="B242" s="18"/>
      <c r="C242" s="19" t="s">
        <v>8</v>
      </c>
      <c r="D242" s="19" t="s">
        <v>9</v>
      </c>
      <c r="E242" s="20"/>
      <c r="F242" s="19" t="s">
        <v>8</v>
      </c>
      <c r="G242" s="19" t="s">
        <v>9</v>
      </c>
      <c r="H242" s="20"/>
      <c r="I242" s="19" t="s">
        <v>8</v>
      </c>
      <c r="J242" s="19" t="s">
        <v>9</v>
      </c>
      <c r="K242" s="20"/>
      <c r="L242" s="19" t="s">
        <v>8</v>
      </c>
      <c r="M242" s="19" t="s">
        <v>9</v>
      </c>
      <c r="N242" s="20"/>
      <c r="O242" s="19" t="s">
        <v>8</v>
      </c>
      <c r="P242" s="19" t="s">
        <v>9</v>
      </c>
      <c r="Q242" s="20"/>
      <c r="R242" s="19" t="s">
        <v>8</v>
      </c>
      <c r="S242" s="19" t="s">
        <v>9</v>
      </c>
      <c r="T242" s="20"/>
      <c r="U242" s="19" t="s">
        <v>10</v>
      </c>
      <c r="V242" s="19" t="s">
        <v>9</v>
      </c>
    </row>
    <row r="243" ht="15.75" customHeight="1">
      <c r="B243" s="49" t="s">
        <v>13</v>
      </c>
      <c r="C243" s="36">
        <v>2.0</v>
      </c>
      <c r="D243" s="36">
        <v>7.0</v>
      </c>
      <c r="E243" s="37"/>
      <c r="F243" s="36">
        <v>1.0</v>
      </c>
      <c r="G243" s="36">
        <v>8.0</v>
      </c>
      <c r="H243" s="37"/>
      <c r="I243" s="36">
        <v>1.0</v>
      </c>
      <c r="J243" s="36">
        <v>8.0</v>
      </c>
      <c r="K243" s="37"/>
      <c r="L243" s="50">
        <v>1.0</v>
      </c>
      <c r="M243" s="50">
        <v>8.0</v>
      </c>
      <c r="N243" s="37"/>
      <c r="O243" s="40">
        <v>1.0</v>
      </c>
      <c r="P243" s="40">
        <v>8.0</v>
      </c>
      <c r="Q243" s="37"/>
      <c r="R243" s="37"/>
      <c r="S243" s="37"/>
      <c r="T243" s="37"/>
      <c r="U243" s="44">
        <f>COUNT(C243,F243,I243,L243,O243,R243,#REF!)</f>
        <v>5</v>
      </c>
      <c r="V243" s="42">
        <f t="shared" ref="V243:V246" si="32">SUM(D243+G243+J243+M243+P243+S243)</f>
        <v>39</v>
      </c>
    </row>
    <row r="244" ht="15.75" customHeight="1">
      <c r="B244" s="21" t="s">
        <v>12</v>
      </c>
      <c r="C244" s="26">
        <v>1.0</v>
      </c>
      <c r="D244" s="26">
        <v>8.0</v>
      </c>
      <c r="E244" s="22"/>
      <c r="F244" s="27">
        <v>2.0</v>
      </c>
      <c r="G244" s="27">
        <v>7.0</v>
      </c>
      <c r="H244" s="19"/>
      <c r="I244" s="27">
        <v>2.0</v>
      </c>
      <c r="J244" s="27">
        <v>7.0</v>
      </c>
      <c r="K244" s="19"/>
      <c r="L244" s="27">
        <v>2.0</v>
      </c>
      <c r="M244" s="27">
        <v>7.0</v>
      </c>
      <c r="N244" s="19"/>
      <c r="O244" s="27">
        <v>2.0</v>
      </c>
      <c r="P244" s="27">
        <v>7.0</v>
      </c>
      <c r="Q244" s="19"/>
      <c r="R244" s="19"/>
      <c r="S244" s="19"/>
      <c r="T244" s="19"/>
      <c r="U244" s="19">
        <f t="shared" ref="U244:U246" si="33">COUNT(C244,F244,I244,L244,O244,R244,#REF!)</f>
        <v>5</v>
      </c>
      <c r="V244" s="23">
        <f t="shared" si="32"/>
        <v>36</v>
      </c>
    </row>
    <row r="245" ht="15.75" customHeight="1">
      <c r="B245" s="25" t="s">
        <v>30</v>
      </c>
      <c r="C245" s="26">
        <v>3.0</v>
      </c>
      <c r="D245" s="26">
        <v>6.0</v>
      </c>
      <c r="E245" s="22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>
        <f t="shared" si="33"/>
        <v>1</v>
      </c>
      <c r="V245" s="23">
        <f t="shared" si="32"/>
        <v>6</v>
      </c>
    </row>
    <row r="246" ht="15.75" customHeight="1">
      <c r="B246" s="21" t="s">
        <v>28</v>
      </c>
      <c r="C246" s="22"/>
      <c r="D246" s="22"/>
      <c r="E246" s="22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>
        <f t="shared" si="33"/>
        <v>0</v>
      </c>
      <c r="V246" s="23">
        <f t="shared" si="32"/>
        <v>0</v>
      </c>
    </row>
    <row r="247" ht="15.75" customHeight="1">
      <c r="B247" s="2" t="s">
        <v>77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4"/>
    </row>
    <row r="248" ht="15.75" customHeight="1">
      <c r="B248" s="5" t="s">
        <v>1</v>
      </c>
      <c r="C248" s="6" t="s">
        <v>2</v>
      </c>
      <c r="D248" s="7"/>
      <c r="E248" s="8" t="s">
        <v>3</v>
      </c>
      <c r="F248" s="6" t="s">
        <v>2</v>
      </c>
      <c r="G248" s="7"/>
      <c r="H248" s="8" t="s">
        <v>3</v>
      </c>
      <c r="I248" s="6" t="s">
        <v>2</v>
      </c>
      <c r="J248" s="7"/>
      <c r="K248" s="8" t="s">
        <v>3</v>
      </c>
      <c r="L248" s="6" t="s">
        <v>2</v>
      </c>
      <c r="M248" s="7"/>
      <c r="N248" s="8" t="s">
        <v>3</v>
      </c>
      <c r="O248" s="6" t="s">
        <v>2</v>
      </c>
      <c r="P248" s="7"/>
      <c r="Q248" s="8" t="s">
        <v>3</v>
      </c>
      <c r="R248" s="6" t="s">
        <v>2</v>
      </c>
      <c r="S248" s="7"/>
      <c r="T248" s="9" t="s">
        <v>3</v>
      </c>
      <c r="U248" s="6" t="s">
        <v>4</v>
      </c>
      <c r="V248" s="7"/>
    </row>
    <row r="249" ht="15.75" customHeight="1">
      <c r="B249" s="10" t="s">
        <v>5</v>
      </c>
      <c r="C249" s="11">
        <v>45948.0</v>
      </c>
      <c r="D249" s="12"/>
      <c r="E249" s="13"/>
      <c r="F249" s="11">
        <v>46095.0</v>
      </c>
      <c r="G249" s="12"/>
      <c r="H249" s="15"/>
      <c r="I249" s="11">
        <v>46095.0</v>
      </c>
      <c r="J249" s="12"/>
      <c r="K249" s="13"/>
      <c r="L249" s="11">
        <v>46130.0</v>
      </c>
      <c r="M249" s="12"/>
      <c r="N249" s="13"/>
      <c r="O249" s="11">
        <v>46158.0</v>
      </c>
      <c r="P249" s="12"/>
      <c r="Q249" s="13"/>
      <c r="R249" s="14"/>
      <c r="S249" s="12"/>
      <c r="T249" s="16"/>
      <c r="U249" s="17" t="s">
        <v>6</v>
      </c>
      <c r="V249" s="17" t="s">
        <v>7</v>
      </c>
    </row>
    <row r="250">
      <c r="B250" s="18"/>
      <c r="C250" s="19" t="s">
        <v>8</v>
      </c>
      <c r="D250" s="19" t="s">
        <v>9</v>
      </c>
      <c r="E250" s="20"/>
      <c r="F250" s="19" t="s">
        <v>8</v>
      </c>
      <c r="G250" s="19" t="s">
        <v>9</v>
      </c>
      <c r="H250" s="20"/>
      <c r="I250" s="19" t="s">
        <v>8</v>
      </c>
      <c r="J250" s="19" t="s">
        <v>9</v>
      </c>
      <c r="K250" s="20"/>
      <c r="L250" s="19" t="s">
        <v>8</v>
      </c>
      <c r="M250" s="19" t="s">
        <v>9</v>
      </c>
      <c r="N250" s="20"/>
      <c r="O250" s="19" t="s">
        <v>8</v>
      </c>
      <c r="P250" s="19" t="s">
        <v>9</v>
      </c>
      <c r="Q250" s="20"/>
      <c r="R250" s="19" t="s">
        <v>8</v>
      </c>
      <c r="S250" s="19" t="s">
        <v>9</v>
      </c>
      <c r="T250" s="20"/>
      <c r="U250" s="19" t="s">
        <v>10</v>
      </c>
      <c r="V250" s="19" t="s">
        <v>9</v>
      </c>
    </row>
    <row r="251" ht="15.75" customHeight="1">
      <c r="B251" s="25" t="s">
        <v>38</v>
      </c>
      <c r="C251" s="26"/>
      <c r="D251" s="26"/>
      <c r="E251" s="22"/>
      <c r="F251" s="27">
        <v>1.0</v>
      </c>
      <c r="G251" s="27">
        <v>8.0</v>
      </c>
      <c r="H251" s="19"/>
      <c r="I251" s="27">
        <v>1.0</v>
      </c>
      <c r="J251" s="27">
        <v>8.0</v>
      </c>
      <c r="K251" s="19"/>
      <c r="L251" s="27">
        <v>1.0</v>
      </c>
      <c r="M251" s="27">
        <v>8.0</v>
      </c>
      <c r="N251" s="19"/>
      <c r="O251" s="27">
        <v>1.0</v>
      </c>
      <c r="P251" s="27">
        <v>8.0</v>
      </c>
      <c r="Q251" s="19"/>
      <c r="R251" s="19"/>
      <c r="S251" s="19"/>
      <c r="T251" s="19"/>
      <c r="U251" s="27">
        <v>4.0</v>
      </c>
      <c r="V251" s="31">
        <v>32.0</v>
      </c>
    </row>
    <row r="252" ht="15.75" customHeight="1">
      <c r="B252" s="25" t="s">
        <v>51</v>
      </c>
      <c r="C252" s="26"/>
      <c r="D252" s="26"/>
      <c r="E252" s="22"/>
      <c r="F252" s="27">
        <v>3.0</v>
      </c>
      <c r="G252" s="27">
        <v>6.0</v>
      </c>
      <c r="H252" s="19"/>
      <c r="I252" s="27">
        <v>2.0</v>
      </c>
      <c r="J252" s="27">
        <v>7.0</v>
      </c>
      <c r="K252" s="19"/>
      <c r="L252" s="27">
        <v>3.0</v>
      </c>
      <c r="M252" s="27">
        <v>6.0</v>
      </c>
      <c r="N252" s="19"/>
      <c r="O252" s="27">
        <v>2.0</v>
      </c>
      <c r="P252" s="27">
        <v>7.0</v>
      </c>
      <c r="Q252" s="19"/>
      <c r="R252" s="19"/>
      <c r="S252" s="19"/>
      <c r="T252" s="19"/>
      <c r="U252" s="19">
        <f>COUNT(C252,F252,I252,L252,O252,R252,#REF!)</f>
        <v>4</v>
      </c>
      <c r="V252" s="31">
        <v>26.0</v>
      </c>
    </row>
    <row r="253" ht="15.75" customHeight="1">
      <c r="B253" s="25" t="s">
        <v>50</v>
      </c>
      <c r="C253" s="26"/>
      <c r="D253" s="26"/>
      <c r="E253" s="22"/>
      <c r="F253" s="27">
        <v>4.0</v>
      </c>
      <c r="G253" s="27">
        <v>5.0</v>
      </c>
      <c r="H253" s="19"/>
      <c r="I253" s="27">
        <v>3.0</v>
      </c>
      <c r="J253" s="27">
        <v>6.0</v>
      </c>
      <c r="K253" s="19"/>
      <c r="L253" s="27">
        <v>4.0</v>
      </c>
      <c r="M253" s="27">
        <v>5.0</v>
      </c>
      <c r="N253" s="19"/>
      <c r="O253" s="27">
        <v>3.0</v>
      </c>
      <c r="P253" s="27">
        <v>6.0</v>
      </c>
      <c r="Q253" s="19"/>
      <c r="R253" s="19"/>
      <c r="S253" s="19"/>
      <c r="T253" s="19"/>
      <c r="U253" s="27">
        <v>4.0</v>
      </c>
      <c r="V253" s="31">
        <v>22.0</v>
      </c>
    </row>
    <row r="254" ht="15.75" customHeight="1">
      <c r="B254" s="25" t="s">
        <v>19</v>
      </c>
      <c r="C254" s="26"/>
      <c r="D254" s="26"/>
      <c r="E254" s="22"/>
      <c r="F254" s="19"/>
      <c r="G254" s="19"/>
      <c r="H254" s="19"/>
      <c r="I254" s="19"/>
      <c r="J254" s="19"/>
      <c r="K254" s="19"/>
      <c r="L254" s="27">
        <v>2.0</v>
      </c>
      <c r="M254" s="27">
        <v>7.0</v>
      </c>
      <c r="N254" s="19"/>
      <c r="O254" s="27">
        <v>4.0</v>
      </c>
      <c r="P254" s="27">
        <v>5.0</v>
      </c>
      <c r="Q254" s="19"/>
      <c r="R254" s="19"/>
      <c r="S254" s="19"/>
      <c r="T254" s="19"/>
      <c r="U254" s="27">
        <v>1.0</v>
      </c>
      <c r="V254" s="31">
        <v>7.0</v>
      </c>
    </row>
    <row r="255" ht="15.75" customHeight="1">
      <c r="B255" s="25" t="s">
        <v>78</v>
      </c>
      <c r="C255" s="26">
        <v>1.0</v>
      </c>
      <c r="D255" s="26">
        <v>8.0</v>
      </c>
      <c r="E255" s="22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27">
        <v>1.0</v>
      </c>
      <c r="V255" s="23">
        <f>SUM(D255+G255+J255+M255+P255+S255)</f>
        <v>8</v>
      </c>
    </row>
    <row r="256" ht="15.75" customHeight="1">
      <c r="B256" s="25"/>
      <c r="C256" s="26"/>
      <c r="D256" s="26"/>
      <c r="E256" s="22"/>
      <c r="F256" s="27"/>
      <c r="G256" s="27"/>
      <c r="H256" s="19"/>
      <c r="I256" s="27"/>
      <c r="J256" s="27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27"/>
      <c r="V256" s="31"/>
    </row>
    <row r="257" ht="15.75" customHeight="1">
      <c r="B257" s="2" t="s">
        <v>79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4"/>
    </row>
    <row r="258" ht="15.75" customHeight="1">
      <c r="B258" s="5" t="s">
        <v>1</v>
      </c>
      <c r="C258" s="6" t="s">
        <v>2</v>
      </c>
      <c r="D258" s="7"/>
      <c r="E258" s="8" t="s">
        <v>3</v>
      </c>
      <c r="F258" s="6" t="s">
        <v>2</v>
      </c>
      <c r="G258" s="7"/>
      <c r="H258" s="8" t="s">
        <v>3</v>
      </c>
      <c r="I258" s="6" t="s">
        <v>2</v>
      </c>
      <c r="J258" s="7"/>
      <c r="K258" s="8" t="s">
        <v>3</v>
      </c>
      <c r="L258" s="6" t="s">
        <v>2</v>
      </c>
      <c r="M258" s="7"/>
      <c r="N258" s="8" t="s">
        <v>3</v>
      </c>
      <c r="O258" s="6" t="s">
        <v>2</v>
      </c>
      <c r="P258" s="7"/>
      <c r="Q258" s="8" t="s">
        <v>3</v>
      </c>
      <c r="R258" s="6" t="s">
        <v>2</v>
      </c>
      <c r="S258" s="7"/>
      <c r="T258" s="9" t="s">
        <v>3</v>
      </c>
      <c r="U258" s="6" t="s">
        <v>4</v>
      </c>
      <c r="V258" s="7"/>
    </row>
    <row r="259" ht="15.75" customHeight="1">
      <c r="B259" s="10" t="s">
        <v>5</v>
      </c>
      <c r="C259" s="11">
        <v>45948.0</v>
      </c>
      <c r="D259" s="12"/>
      <c r="E259" s="13"/>
      <c r="F259" s="14"/>
      <c r="G259" s="12"/>
      <c r="H259" s="15"/>
      <c r="I259" s="14"/>
      <c r="J259" s="12"/>
      <c r="K259" s="13"/>
      <c r="L259" s="14"/>
      <c r="M259" s="12"/>
      <c r="N259" s="13"/>
      <c r="O259" s="14"/>
      <c r="P259" s="12"/>
      <c r="Q259" s="13"/>
      <c r="R259" s="14"/>
      <c r="S259" s="12"/>
      <c r="T259" s="16"/>
      <c r="U259" s="17" t="s">
        <v>6</v>
      </c>
      <c r="V259" s="17" t="s">
        <v>7</v>
      </c>
    </row>
    <row r="260">
      <c r="B260" s="18"/>
      <c r="C260" s="19" t="s">
        <v>8</v>
      </c>
      <c r="D260" s="19" t="s">
        <v>9</v>
      </c>
      <c r="E260" s="20"/>
      <c r="F260" s="19" t="s">
        <v>8</v>
      </c>
      <c r="G260" s="19" t="s">
        <v>9</v>
      </c>
      <c r="H260" s="20"/>
      <c r="I260" s="19" t="s">
        <v>8</v>
      </c>
      <c r="J260" s="19" t="s">
        <v>9</v>
      </c>
      <c r="K260" s="20"/>
      <c r="L260" s="19" t="s">
        <v>8</v>
      </c>
      <c r="M260" s="19" t="s">
        <v>9</v>
      </c>
      <c r="N260" s="20"/>
      <c r="O260" s="19" t="s">
        <v>8</v>
      </c>
      <c r="P260" s="19" t="s">
        <v>9</v>
      </c>
      <c r="Q260" s="20"/>
      <c r="R260" s="19" t="s">
        <v>8</v>
      </c>
      <c r="S260" s="19" t="s">
        <v>9</v>
      </c>
      <c r="T260" s="20"/>
      <c r="U260" s="19" t="s">
        <v>10</v>
      </c>
      <c r="V260" s="19" t="s">
        <v>9</v>
      </c>
    </row>
    <row r="261" ht="15.75" customHeight="1">
      <c r="B261" s="21"/>
      <c r="C261" s="22"/>
      <c r="D261" s="22"/>
      <c r="E261" s="22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27">
        <v>0.0</v>
      </c>
      <c r="V261" s="23">
        <f t="shared" ref="V261:V264" si="34">SUM(D261+G261+J261+M261+P261+S261)</f>
        <v>0</v>
      </c>
    </row>
    <row r="262" ht="15.75" customHeight="1">
      <c r="B262" s="21"/>
      <c r="C262" s="22"/>
      <c r="D262" s="22"/>
      <c r="E262" s="22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27">
        <v>0.0</v>
      </c>
      <c r="V262" s="23">
        <f t="shared" si="34"/>
        <v>0</v>
      </c>
    </row>
    <row r="263" ht="15.75" customHeight="1">
      <c r="B263" s="21" t="s">
        <v>28</v>
      </c>
      <c r="C263" s="22"/>
      <c r="D263" s="22"/>
      <c r="E263" s="22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f t="shared" ref="U263:U264" si="35">COUNT(C263,F263,I263,L263,O263,R263,#REF!)</f>
        <v>0</v>
      </c>
      <c r="V263" s="23">
        <f t="shared" si="34"/>
        <v>0</v>
      </c>
    </row>
    <row r="264" ht="15.75" customHeight="1">
      <c r="B264" s="21" t="s">
        <v>28</v>
      </c>
      <c r="C264" s="22"/>
      <c r="D264" s="22"/>
      <c r="E264" s="22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f t="shared" si="35"/>
        <v>0</v>
      </c>
      <c r="V264" s="23">
        <f t="shared" si="34"/>
        <v>0</v>
      </c>
    </row>
    <row r="265" ht="15.75" customHeight="1">
      <c r="B265" s="2" t="s">
        <v>80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4"/>
    </row>
    <row r="266" ht="15.75" customHeight="1">
      <c r="B266" s="5" t="s">
        <v>1</v>
      </c>
      <c r="C266" s="6" t="s">
        <v>2</v>
      </c>
      <c r="D266" s="7"/>
      <c r="E266" s="8" t="s">
        <v>3</v>
      </c>
      <c r="F266" s="6" t="s">
        <v>2</v>
      </c>
      <c r="G266" s="7"/>
      <c r="H266" s="8" t="s">
        <v>3</v>
      </c>
      <c r="I266" s="6" t="s">
        <v>2</v>
      </c>
      <c r="J266" s="7"/>
      <c r="K266" s="8" t="s">
        <v>3</v>
      </c>
      <c r="L266" s="6" t="s">
        <v>2</v>
      </c>
      <c r="M266" s="7"/>
      <c r="N266" s="8" t="s">
        <v>3</v>
      </c>
      <c r="O266" s="6" t="s">
        <v>2</v>
      </c>
      <c r="P266" s="7"/>
      <c r="Q266" s="8" t="s">
        <v>3</v>
      </c>
      <c r="R266" s="6" t="s">
        <v>2</v>
      </c>
      <c r="S266" s="7"/>
      <c r="T266" s="9" t="s">
        <v>3</v>
      </c>
      <c r="U266" s="6" t="s">
        <v>4</v>
      </c>
      <c r="V266" s="7"/>
    </row>
    <row r="267" ht="15.75" customHeight="1">
      <c r="B267" s="10" t="s">
        <v>5</v>
      </c>
      <c r="C267" s="11">
        <v>45948.0</v>
      </c>
      <c r="D267" s="12"/>
      <c r="E267" s="13"/>
      <c r="F267" s="11">
        <v>46095.0</v>
      </c>
      <c r="G267" s="12"/>
      <c r="H267" s="15"/>
      <c r="I267" s="11">
        <v>46095.0</v>
      </c>
      <c r="J267" s="12"/>
      <c r="K267" s="13"/>
      <c r="L267" s="11">
        <v>46130.0</v>
      </c>
      <c r="M267" s="12"/>
      <c r="N267" s="13"/>
      <c r="O267" s="11">
        <v>46158.0</v>
      </c>
      <c r="P267" s="12"/>
      <c r="Q267" s="13"/>
      <c r="R267" s="14"/>
      <c r="S267" s="12"/>
      <c r="T267" s="16"/>
      <c r="U267" s="17" t="s">
        <v>6</v>
      </c>
      <c r="V267" s="17" t="s">
        <v>7</v>
      </c>
    </row>
    <row r="268">
      <c r="B268" s="18"/>
      <c r="C268" s="19" t="s">
        <v>8</v>
      </c>
      <c r="D268" s="19" t="s">
        <v>9</v>
      </c>
      <c r="E268" s="20"/>
      <c r="F268" s="19" t="s">
        <v>8</v>
      </c>
      <c r="G268" s="19" t="s">
        <v>9</v>
      </c>
      <c r="H268" s="20"/>
      <c r="I268" s="19" t="s">
        <v>8</v>
      </c>
      <c r="J268" s="19" t="s">
        <v>9</v>
      </c>
      <c r="K268" s="20"/>
      <c r="L268" s="19" t="s">
        <v>8</v>
      </c>
      <c r="M268" s="19" t="s">
        <v>9</v>
      </c>
      <c r="N268" s="20"/>
      <c r="O268" s="19" t="s">
        <v>8</v>
      </c>
      <c r="P268" s="19" t="s">
        <v>9</v>
      </c>
      <c r="Q268" s="20"/>
      <c r="R268" s="19" t="s">
        <v>8</v>
      </c>
      <c r="S268" s="19" t="s">
        <v>9</v>
      </c>
      <c r="T268" s="20"/>
      <c r="U268" s="19" t="s">
        <v>10</v>
      </c>
      <c r="V268" s="19" t="s">
        <v>9</v>
      </c>
    </row>
    <row r="269" ht="15.75" customHeight="1">
      <c r="B269" s="25" t="s">
        <v>58</v>
      </c>
      <c r="C269" s="26">
        <v>1.0</v>
      </c>
      <c r="D269" s="26">
        <v>8.0</v>
      </c>
      <c r="E269" s="22"/>
      <c r="F269" s="27">
        <v>1.0</v>
      </c>
      <c r="G269" s="27">
        <v>8.0</v>
      </c>
      <c r="H269" s="19"/>
      <c r="I269" s="27">
        <v>1.0</v>
      </c>
      <c r="J269" s="27">
        <v>8.0</v>
      </c>
      <c r="K269" s="19"/>
      <c r="L269" s="27">
        <v>2.0</v>
      </c>
      <c r="M269" s="27">
        <v>7.0</v>
      </c>
      <c r="N269" s="19"/>
      <c r="O269" s="27">
        <v>1.0</v>
      </c>
      <c r="P269" s="27">
        <v>8.0</v>
      </c>
      <c r="Q269" s="19"/>
      <c r="R269" s="19"/>
      <c r="S269" s="19"/>
      <c r="T269" s="19"/>
      <c r="U269" s="27">
        <v>5.0</v>
      </c>
      <c r="V269" s="23">
        <f>SUM(D269+G269+J269+M269+P269+S269)</f>
        <v>39</v>
      </c>
    </row>
    <row r="270" ht="15.75" customHeight="1">
      <c r="B270" s="25" t="s">
        <v>72</v>
      </c>
      <c r="C270" s="22"/>
      <c r="D270" s="22"/>
      <c r="E270" s="22"/>
      <c r="F270" s="27">
        <v>3.0</v>
      </c>
      <c r="G270" s="27">
        <v>6.0</v>
      </c>
      <c r="H270" s="19"/>
      <c r="I270" s="27">
        <v>2.0</v>
      </c>
      <c r="J270" s="27">
        <v>7.0</v>
      </c>
      <c r="K270" s="19"/>
      <c r="L270" s="27">
        <v>1.0</v>
      </c>
      <c r="M270" s="27">
        <v>8.0</v>
      </c>
      <c r="N270" s="19"/>
      <c r="O270" s="27">
        <v>5.0</v>
      </c>
      <c r="P270" s="27">
        <v>4.0</v>
      </c>
      <c r="Q270" s="19"/>
      <c r="R270" s="19"/>
      <c r="S270" s="19"/>
      <c r="T270" s="19"/>
      <c r="U270" s="27">
        <v>4.0</v>
      </c>
      <c r="V270" s="31">
        <v>25.0</v>
      </c>
    </row>
    <row r="271" ht="15.75" customHeight="1">
      <c r="B271" s="25" t="s">
        <v>61</v>
      </c>
      <c r="C271" s="26">
        <v>2.0</v>
      </c>
      <c r="D271" s="26">
        <v>7.0</v>
      </c>
      <c r="E271" s="22"/>
      <c r="F271" s="27">
        <v>2.0</v>
      </c>
      <c r="G271" s="27">
        <v>7.0</v>
      </c>
      <c r="H271" s="19"/>
      <c r="I271" s="27">
        <v>3.0</v>
      </c>
      <c r="J271" s="27">
        <v>6.0</v>
      </c>
      <c r="K271" s="19"/>
      <c r="L271" s="19"/>
      <c r="M271" s="19"/>
      <c r="N271" s="19"/>
      <c r="O271" s="27">
        <v>7.0</v>
      </c>
      <c r="P271" s="27">
        <v>2.0</v>
      </c>
      <c r="Q271" s="19"/>
      <c r="R271" s="19"/>
      <c r="S271" s="19"/>
      <c r="T271" s="19"/>
      <c r="U271" s="19">
        <f>COUNT(C271,F271,I271,L271,O271,R271,#REF!)</f>
        <v>4</v>
      </c>
      <c r="V271" s="23">
        <f>SUM(D271+G271+J271+M271+P271+S271)</f>
        <v>22</v>
      </c>
    </row>
    <row r="272" ht="15.75" customHeight="1">
      <c r="B272" s="25" t="s">
        <v>62</v>
      </c>
      <c r="C272" s="22"/>
      <c r="D272" s="22"/>
      <c r="E272" s="22"/>
      <c r="F272" s="27">
        <v>4.0</v>
      </c>
      <c r="G272" s="27">
        <v>5.0</v>
      </c>
      <c r="H272" s="19"/>
      <c r="I272" s="27">
        <v>4.0</v>
      </c>
      <c r="J272" s="27">
        <v>5.0</v>
      </c>
      <c r="K272" s="19"/>
      <c r="L272" s="27">
        <v>3.0</v>
      </c>
      <c r="M272" s="27">
        <v>6.0</v>
      </c>
      <c r="N272" s="19"/>
      <c r="O272" s="27">
        <v>6.0</v>
      </c>
      <c r="P272" s="27">
        <v>3.0</v>
      </c>
      <c r="Q272" s="19"/>
      <c r="R272" s="19"/>
      <c r="S272" s="19"/>
      <c r="T272" s="19"/>
      <c r="U272" s="27">
        <v>4.0</v>
      </c>
      <c r="V272" s="31">
        <v>19.0</v>
      </c>
    </row>
    <row r="273" ht="15.75" customHeight="1">
      <c r="B273" s="25" t="s">
        <v>59</v>
      </c>
      <c r="C273" s="26">
        <v>3.0</v>
      </c>
      <c r="D273" s="26">
        <v>6.0</v>
      </c>
      <c r="E273" s="22"/>
      <c r="F273" s="19"/>
      <c r="G273" s="19"/>
      <c r="H273" s="19"/>
      <c r="I273" s="19"/>
      <c r="J273" s="19"/>
      <c r="K273" s="19"/>
      <c r="L273" s="19"/>
      <c r="M273" s="19"/>
      <c r="N273" s="19"/>
      <c r="O273" s="27">
        <v>3.0</v>
      </c>
      <c r="P273" s="27">
        <v>6.0</v>
      </c>
      <c r="Q273" s="19"/>
      <c r="R273" s="19"/>
      <c r="S273" s="19"/>
      <c r="T273" s="19"/>
      <c r="U273" s="19">
        <f>COUNT(C273,F273,I273,L273,O273,R273,#REF!)</f>
        <v>2</v>
      </c>
      <c r="V273" s="23">
        <f>SUM(D273+G273+J273+M273+P273+S273)</f>
        <v>12</v>
      </c>
    </row>
    <row r="274" ht="15.75" customHeight="1">
      <c r="B274" s="25" t="s">
        <v>71</v>
      </c>
      <c r="C274" s="22"/>
      <c r="D274" s="22"/>
      <c r="E274" s="22"/>
      <c r="F274" s="27"/>
      <c r="G274" s="27"/>
      <c r="H274" s="19"/>
      <c r="I274" s="27"/>
      <c r="J274" s="27"/>
      <c r="K274" s="19"/>
      <c r="L274" s="19"/>
      <c r="M274" s="19"/>
      <c r="N274" s="19"/>
      <c r="O274" s="27">
        <v>2.0</v>
      </c>
      <c r="P274" s="27">
        <v>7.0</v>
      </c>
      <c r="Q274" s="19"/>
      <c r="R274" s="19"/>
      <c r="S274" s="19"/>
      <c r="T274" s="19"/>
      <c r="U274" s="27">
        <v>1.0</v>
      </c>
      <c r="V274" s="31">
        <v>7.0</v>
      </c>
    </row>
    <row r="275" ht="15.75" customHeight="1">
      <c r="B275" s="25" t="s">
        <v>31</v>
      </c>
      <c r="C275" s="22"/>
      <c r="D275" s="22"/>
      <c r="E275" s="22"/>
      <c r="F275" s="27"/>
      <c r="G275" s="27"/>
      <c r="H275" s="19"/>
      <c r="I275" s="27"/>
      <c r="J275" s="27"/>
      <c r="K275" s="19"/>
      <c r="L275" s="19"/>
      <c r="M275" s="19"/>
      <c r="N275" s="19"/>
      <c r="O275" s="27">
        <v>4.0</v>
      </c>
      <c r="P275" s="27">
        <v>5.0</v>
      </c>
      <c r="Q275" s="19"/>
      <c r="R275" s="19"/>
      <c r="S275" s="19"/>
      <c r="T275" s="19"/>
      <c r="U275" s="27">
        <v>1.0</v>
      </c>
      <c r="V275" s="31">
        <v>5.0</v>
      </c>
    </row>
    <row r="276" ht="15.75" customHeight="1">
      <c r="B276" s="25"/>
      <c r="C276" s="22"/>
      <c r="D276" s="22"/>
      <c r="E276" s="22"/>
      <c r="F276" s="27"/>
      <c r="G276" s="27"/>
      <c r="H276" s="19"/>
      <c r="I276" s="27"/>
      <c r="J276" s="27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27"/>
      <c r="V276" s="31"/>
    </row>
    <row r="277" ht="15.75" customHeight="1">
      <c r="B277" s="25"/>
      <c r="C277" s="22"/>
      <c r="D277" s="22"/>
      <c r="E277" s="22"/>
      <c r="F277" s="27"/>
      <c r="G277" s="27"/>
      <c r="H277" s="19"/>
      <c r="I277" s="27"/>
      <c r="J277" s="27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27"/>
      <c r="V277" s="31"/>
    </row>
    <row r="278" ht="15.75" customHeight="1">
      <c r="B278" s="2" t="s">
        <v>81</v>
      </c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4"/>
    </row>
    <row r="279" ht="15.75" customHeight="1">
      <c r="B279" s="5" t="s">
        <v>1</v>
      </c>
      <c r="C279" s="6" t="s">
        <v>2</v>
      </c>
      <c r="D279" s="7"/>
      <c r="E279" s="8" t="s">
        <v>3</v>
      </c>
      <c r="F279" s="6" t="s">
        <v>2</v>
      </c>
      <c r="G279" s="7"/>
      <c r="H279" s="8" t="s">
        <v>3</v>
      </c>
      <c r="I279" s="6" t="s">
        <v>2</v>
      </c>
      <c r="J279" s="7"/>
      <c r="K279" s="8" t="s">
        <v>3</v>
      </c>
      <c r="L279" s="6" t="s">
        <v>2</v>
      </c>
      <c r="M279" s="7"/>
      <c r="N279" s="8" t="s">
        <v>3</v>
      </c>
      <c r="O279" s="6" t="s">
        <v>2</v>
      </c>
      <c r="P279" s="7"/>
      <c r="Q279" s="8" t="s">
        <v>3</v>
      </c>
      <c r="R279" s="6" t="s">
        <v>2</v>
      </c>
      <c r="S279" s="7"/>
      <c r="T279" s="9" t="s">
        <v>3</v>
      </c>
      <c r="U279" s="6" t="s">
        <v>4</v>
      </c>
      <c r="V279" s="7"/>
    </row>
    <row r="280" ht="15.75" customHeight="1">
      <c r="B280" s="10" t="s">
        <v>5</v>
      </c>
      <c r="C280" s="11">
        <v>45948.0</v>
      </c>
      <c r="D280" s="12"/>
      <c r="E280" s="13"/>
      <c r="F280" s="11">
        <v>46095.0</v>
      </c>
      <c r="G280" s="12"/>
      <c r="H280" s="15"/>
      <c r="I280" s="11">
        <v>46095.0</v>
      </c>
      <c r="J280" s="12"/>
      <c r="K280" s="13"/>
      <c r="L280" s="11">
        <v>46130.0</v>
      </c>
      <c r="M280" s="12"/>
      <c r="N280" s="13"/>
      <c r="O280" s="11">
        <v>46158.0</v>
      </c>
      <c r="P280" s="12"/>
      <c r="Q280" s="13"/>
      <c r="R280" s="14"/>
      <c r="S280" s="12"/>
      <c r="T280" s="16"/>
      <c r="U280" s="17" t="s">
        <v>6</v>
      </c>
      <c r="V280" s="17" t="s">
        <v>7</v>
      </c>
    </row>
    <row r="281">
      <c r="B281" s="18"/>
      <c r="C281" s="19" t="s">
        <v>8</v>
      </c>
      <c r="D281" s="19" t="s">
        <v>9</v>
      </c>
      <c r="E281" s="20"/>
      <c r="F281" s="19" t="s">
        <v>8</v>
      </c>
      <c r="G281" s="19" t="s">
        <v>9</v>
      </c>
      <c r="H281" s="20"/>
      <c r="I281" s="19" t="s">
        <v>8</v>
      </c>
      <c r="J281" s="19" t="s">
        <v>9</v>
      </c>
      <c r="K281" s="20"/>
      <c r="L281" s="19" t="s">
        <v>8</v>
      </c>
      <c r="M281" s="19" t="s">
        <v>9</v>
      </c>
      <c r="N281" s="20"/>
      <c r="O281" s="19" t="s">
        <v>8</v>
      </c>
      <c r="P281" s="19" t="s">
        <v>9</v>
      </c>
      <c r="Q281" s="20"/>
      <c r="R281" s="19" t="s">
        <v>8</v>
      </c>
      <c r="S281" s="19" t="s">
        <v>9</v>
      </c>
      <c r="T281" s="20"/>
      <c r="U281" s="19" t="s">
        <v>10</v>
      </c>
      <c r="V281" s="19" t="s">
        <v>9</v>
      </c>
    </row>
    <row r="282" ht="15.75" customHeight="1">
      <c r="B282" s="21" t="s">
        <v>82</v>
      </c>
      <c r="C282" s="26">
        <v>1.0</v>
      </c>
      <c r="D282" s="26">
        <v>8.0</v>
      </c>
      <c r="E282" s="22"/>
      <c r="F282" s="27">
        <v>3.0</v>
      </c>
      <c r="G282" s="27">
        <v>6.0</v>
      </c>
      <c r="H282" s="19"/>
      <c r="I282" s="27">
        <v>3.0</v>
      </c>
      <c r="J282" s="27">
        <v>6.0</v>
      </c>
      <c r="K282" s="19"/>
      <c r="L282" s="27">
        <v>2.0</v>
      </c>
      <c r="M282" s="27">
        <v>7.0</v>
      </c>
      <c r="N282" s="19"/>
      <c r="O282" s="27">
        <v>2.0</v>
      </c>
      <c r="P282" s="27">
        <v>7.0</v>
      </c>
      <c r="Q282" s="19"/>
      <c r="R282" s="19"/>
      <c r="S282" s="19"/>
      <c r="T282" s="19"/>
      <c r="U282" s="27">
        <v>3.0</v>
      </c>
      <c r="V282" s="23">
        <f t="shared" ref="V282:V285" si="36">SUM(D282+G282+J282+M282+P282+S282)</f>
        <v>34</v>
      </c>
    </row>
    <row r="283" ht="15.75" customHeight="1">
      <c r="B283" s="25" t="s">
        <v>83</v>
      </c>
      <c r="C283" s="22"/>
      <c r="D283" s="22"/>
      <c r="E283" s="22"/>
      <c r="F283" s="27">
        <v>2.0</v>
      </c>
      <c r="G283" s="27">
        <v>7.0</v>
      </c>
      <c r="H283" s="19"/>
      <c r="I283" s="27">
        <v>2.0</v>
      </c>
      <c r="J283" s="27">
        <v>7.0</v>
      </c>
      <c r="K283" s="19"/>
      <c r="L283" s="27">
        <v>1.0</v>
      </c>
      <c r="M283" s="27">
        <v>8.0</v>
      </c>
      <c r="N283" s="19"/>
      <c r="O283" s="27">
        <v>1.0</v>
      </c>
      <c r="P283" s="27">
        <v>8.0</v>
      </c>
      <c r="Q283" s="19"/>
      <c r="R283" s="19"/>
      <c r="S283" s="19"/>
      <c r="T283" s="19"/>
      <c r="U283" s="19">
        <f>COUNT(C283,F283,I283,L283,O283,R283,#REF!)</f>
        <v>4</v>
      </c>
      <c r="V283" s="23">
        <f t="shared" si="36"/>
        <v>30</v>
      </c>
    </row>
    <row r="284" ht="15.75" customHeight="1">
      <c r="B284" s="25" t="s">
        <v>18</v>
      </c>
      <c r="C284" s="22"/>
      <c r="D284" s="22"/>
      <c r="E284" s="22"/>
      <c r="F284" s="27">
        <v>1.0</v>
      </c>
      <c r="G284" s="27">
        <v>8.0</v>
      </c>
      <c r="H284" s="19"/>
      <c r="I284" s="27">
        <v>1.0</v>
      </c>
      <c r="J284" s="27">
        <v>8.0</v>
      </c>
      <c r="K284" s="19"/>
      <c r="L284" s="27">
        <v>3.0</v>
      </c>
      <c r="M284" s="27">
        <v>6.0</v>
      </c>
      <c r="N284" s="19"/>
      <c r="O284" s="27">
        <v>3.0</v>
      </c>
      <c r="P284" s="27">
        <v>6.0</v>
      </c>
      <c r="Q284" s="19"/>
      <c r="R284" s="19"/>
      <c r="S284" s="19"/>
      <c r="T284" s="19"/>
      <c r="U284" s="27">
        <v>4.0</v>
      </c>
      <c r="V284" s="23">
        <f t="shared" si="36"/>
        <v>28</v>
      </c>
    </row>
    <row r="285" ht="15.75" customHeight="1">
      <c r="B285" s="21"/>
      <c r="C285" s="22"/>
      <c r="D285" s="22"/>
      <c r="E285" s="22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f>COUNT(C285,F285,I285,L285,O285,R285,#REF!)</f>
        <v>0</v>
      </c>
      <c r="V285" s="23">
        <f t="shared" si="36"/>
        <v>0</v>
      </c>
    </row>
    <row r="286" ht="15.75" customHeight="1">
      <c r="B286" s="2" t="s">
        <v>84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4"/>
    </row>
    <row r="287" ht="15.75" customHeight="1">
      <c r="B287" s="5" t="s">
        <v>1</v>
      </c>
      <c r="C287" s="6" t="s">
        <v>2</v>
      </c>
      <c r="D287" s="7"/>
      <c r="E287" s="8" t="s">
        <v>3</v>
      </c>
      <c r="F287" s="6" t="s">
        <v>2</v>
      </c>
      <c r="G287" s="7"/>
      <c r="H287" s="8" t="s">
        <v>3</v>
      </c>
      <c r="I287" s="6" t="s">
        <v>2</v>
      </c>
      <c r="J287" s="7"/>
      <c r="K287" s="8" t="s">
        <v>3</v>
      </c>
      <c r="L287" s="6" t="s">
        <v>2</v>
      </c>
      <c r="M287" s="7"/>
      <c r="N287" s="8" t="s">
        <v>3</v>
      </c>
      <c r="O287" s="6" t="s">
        <v>2</v>
      </c>
      <c r="P287" s="7"/>
      <c r="Q287" s="8" t="s">
        <v>3</v>
      </c>
      <c r="R287" s="6" t="s">
        <v>2</v>
      </c>
      <c r="S287" s="7"/>
      <c r="T287" s="9" t="s">
        <v>3</v>
      </c>
      <c r="U287" s="6" t="s">
        <v>4</v>
      </c>
      <c r="V287" s="7"/>
    </row>
    <row r="288" ht="15.75" customHeight="1">
      <c r="B288" s="10" t="s">
        <v>5</v>
      </c>
      <c r="C288" s="11">
        <v>45948.0</v>
      </c>
      <c r="D288" s="12"/>
      <c r="E288" s="13"/>
      <c r="F288" s="11">
        <v>46095.0</v>
      </c>
      <c r="G288" s="12"/>
      <c r="H288" s="15"/>
      <c r="I288" s="11">
        <v>46095.0</v>
      </c>
      <c r="J288" s="12"/>
      <c r="K288" s="13"/>
      <c r="L288" s="11">
        <v>46130.0</v>
      </c>
      <c r="M288" s="12"/>
      <c r="N288" s="13"/>
      <c r="O288" s="11">
        <v>46158.0</v>
      </c>
      <c r="P288" s="12"/>
      <c r="Q288" s="13"/>
      <c r="R288" s="14"/>
      <c r="S288" s="12"/>
      <c r="T288" s="16"/>
      <c r="U288" s="17" t="s">
        <v>6</v>
      </c>
      <c r="V288" s="17" t="s">
        <v>7</v>
      </c>
    </row>
    <row r="289">
      <c r="B289" s="18"/>
      <c r="C289" s="19" t="s">
        <v>8</v>
      </c>
      <c r="D289" s="19" t="s">
        <v>9</v>
      </c>
      <c r="E289" s="20"/>
      <c r="F289" s="19" t="s">
        <v>8</v>
      </c>
      <c r="G289" s="19" t="s">
        <v>9</v>
      </c>
      <c r="H289" s="20"/>
      <c r="I289" s="19" t="s">
        <v>8</v>
      </c>
      <c r="J289" s="19" t="s">
        <v>9</v>
      </c>
      <c r="K289" s="20"/>
      <c r="L289" s="19" t="s">
        <v>8</v>
      </c>
      <c r="M289" s="19" t="s">
        <v>9</v>
      </c>
      <c r="N289" s="20"/>
      <c r="O289" s="19" t="s">
        <v>8</v>
      </c>
      <c r="P289" s="19" t="s">
        <v>9</v>
      </c>
      <c r="Q289" s="20"/>
      <c r="R289" s="19" t="s">
        <v>8</v>
      </c>
      <c r="S289" s="19" t="s">
        <v>9</v>
      </c>
      <c r="T289" s="20"/>
      <c r="U289" s="19" t="s">
        <v>10</v>
      </c>
      <c r="V289" s="19" t="s">
        <v>9</v>
      </c>
    </row>
    <row r="290" ht="15.75" customHeight="1">
      <c r="B290" s="25" t="s">
        <v>21</v>
      </c>
      <c r="C290" s="26">
        <v>1.0</v>
      </c>
      <c r="D290" s="26">
        <v>8.0</v>
      </c>
      <c r="E290" s="22"/>
      <c r="F290" s="27">
        <v>1.0</v>
      </c>
      <c r="G290" s="27">
        <v>8.0</v>
      </c>
      <c r="H290" s="27"/>
      <c r="I290" s="27">
        <v>1.0</v>
      </c>
      <c r="J290" s="27">
        <v>8.0</v>
      </c>
      <c r="K290" s="19"/>
      <c r="L290" s="27">
        <v>1.0</v>
      </c>
      <c r="M290" s="27">
        <v>8.0</v>
      </c>
      <c r="N290" s="19"/>
      <c r="O290" s="27">
        <v>3.0</v>
      </c>
      <c r="P290" s="27">
        <v>6.0</v>
      </c>
      <c r="Q290" s="19"/>
      <c r="R290" s="19"/>
      <c r="S290" s="19"/>
      <c r="T290" s="19"/>
      <c r="U290" s="27">
        <v>5.0</v>
      </c>
      <c r="V290" s="23">
        <f t="shared" ref="V290:V292" si="37">SUM(D290+G290+J290+M290+P290+S290)</f>
        <v>38</v>
      </c>
    </row>
    <row r="291" ht="15.75" customHeight="1">
      <c r="B291" s="25" t="s">
        <v>85</v>
      </c>
      <c r="C291" s="26">
        <v>2.0</v>
      </c>
      <c r="D291" s="26">
        <v>7.0</v>
      </c>
      <c r="E291" s="22"/>
      <c r="F291" s="27">
        <v>3.0</v>
      </c>
      <c r="G291" s="27">
        <v>6.0</v>
      </c>
      <c r="H291" s="19"/>
      <c r="I291" s="27">
        <v>2.0</v>
      </c>
      <c r="J291" s="27">
        <v>7.0</v>
      </c>
      <c r="K291" s="19"/>
      <c r="L291" s="27">
        <v>2.0</v>
      </c>
      <c r="M291" s="27">
        <v>7.0</v>
      </c>
      <c r="N291" s="19"/>
      <c r="O291" s="27">
        <v>1.0</v>
      </c>
      <c r="P291" s="27">
        <v>8.0</v>
      </c>
      <c r="Q291" s="19"/>
      <c r="R291" s="19"/>
      <c r="S291" s="19"/>
      <c r="T291" s="19"/>
      <c r="U291" s="27">
        <v>5.0</v>
      </c>
      <c r="V291" s="23">
        <f t="shared" si="37"/>
        <v>35</v>
      </c>
    </row>
    <row r="292" ht="15.75" customHeight="1">
      <c r="B292" s="25" t="s">
        <v>22</v>
      </c>
      <c r="C292" s="26">
        <v>3.0</v>
      </c>
      <c r="D292" s="26">
        <v>6.0</v>
      </c>
      <c r="E292" s="22"/>
      <c r="F292" s="27">
        <v>2.0</v>
      </c>
      <c r="G292" s="27">
        <v>7.0</v>
      </c>
      <c r="H292" s="19"/>
      <c r="I292" s="27">
        <v>3.0</v>
      </c>
      <c r="J292" s="27">
        <v>6.0</v>
      </c>
      <c r="K292" s="19"/>
      <c r="L292" s="27">
        <v>3.0</v>
      </c>
      <c r="M292" s="27">
        <v>6.0</v>
      </c>
      <c r="N292" s="19"/>
      <c r="O292" s="27">
        <v>4.0</v>
      </c>
      <c r="P292" s="27">
        <v>5.0</v>
      </c>
      <c r="Q292" s="19"/>
      <c r="R292" s="19"/>
      <c r="S292" s="19"/>
      <c r="T292" s="19"/>
      <c r="U292" s="27">
        <v>5.0</v>
      </c>
      <c r="V292" s="23">
        <f t="shared" si="37"/>
        <v>30</v>
      </c>
    </row>
    <row r="293" ht="15.75" customHeight="1">
      <c r="B293" s="51" t="s">
        <v>64</v>
      </c>
      <c r="C293" s="52">
        <v>5.0</v>
      </c>
      <c r="D293" s="52">
        <v>4.0</v>
      </c>
      <c r="E293" s="53"/>
      <c r="F293" s="54">
        <v>4.0</v>
      </c>
      <c r="G293" s="54">
        <v>5.0</v>
      </c>
      <c r="H293" s="5"/>
      <c r="I293" s="54">
        <v>5.0</v>
      </c>
      <c r="J293" s="54">
        <v>4.0</v>
      </c>
      <c r="K293" s="5"/>
      <c r="L293" s="5"/>
      <c r="M293" s="5"/>
      <c r="N293" s="5"/>
      <c r="O293" s="54">
        <v>5.0</v>
      </c>
      <c r="P293" s="54">
        <v>4.0</v>
      </c>
      <c r="Q293" s="5"/>
      <c r="R293" s="5"/>
      <c r="S293" s="5"/>
      <c r="T293" s="5"/>
      <c r="U293" s="54">
        <v>4.0</v>
      </c>
      <c r="V293" s="55">
        <v>17.0</v>
      </c>
    </row>
    <row r="294" ht="15.75" customHeight="1">
      <c r="B294" s="51" t="s">
        <v>24</v>
      </c>
      <c r="C294" s="52">
        <v>7.0</v>
      </c>
      <c r="D294" s="52">
        <v>2.0</v>
      </c>
      <c r="E294" s="53"/>
      <c r="F294" s="54">
        <v>5.0</v>
      </c>
      <c r="G294" s="54">
        <v>4.0</v>
      </c>
      <c r="H294" s="5"/>
      <c r="I294" s="54">
        <v>4.0</v>
      </c>
      <c r="J294" s="54">
        <v>5.0</v>
      </c>
      <c r="K294" s="5"/>
      <c r="L294" s="54">
        <v>4.0</v>
      </c>
      <c r="M294" s="54">
        <v>5.0</v>
      </c>
      <c r="N294" s="5"/>
      <c r="O294" s="5"/>
      <c r="P294" s="5"/>
      <c r="Q294" s="5"/>
      <c r="R294" s="5"/>
      <c r="S294" s="5"/>
      <c r="T294" s="5"/>
      <c r="U294" s="54">
        <v>4.0</v>
      </c>
      <c r="V294" s="55">
        <v>16.0</v>
      </c>
    </row>
    <row r="295" ht="15.75" customHeight="1">
      <c r="B295" s="51" t="s">
        <v>86</v>
      </c>
      <c r="C295" s="52">
        <v>4.0</v>
      </c>
      <c r="D295" s="52">
        <v>5.0</v>
      </c>
      <c r="E295" s="53"/>
      <c r="F295" s="54">
        <v>8.0</v>
      </c>
      <c r="G295" s="54">
        <v>1.0</v>
      </c>
      <c r="H295" s="5"/>
      <c r="I295" s="54">
        <v>6.0</v>
      </c>
      <c r="J295" s="54">
        <v>3.0</v>
      </c>
      <c r="K295" s="5"/>
      <c r="L295" s="54">
        <v>5.0</v>
      </c>
      <c r="M295" s="54">
        <v>4.0</v>
      </c>
      <c r="N295" s="5"/>
      <c r="O295" s="54">
        <v>6.0</v>
      </c>
      <c r="P295" s="54">
        <v>3.0</v>
      </c>
      <c r="Q295" s="5"/>
      <c r="R295" s="5"/>
      <c r="S295" s="5"/>
      <c r="T295" s="5"/>
      <c r="U295" s="54">
        <v>5.0</v>
      </c>
      <c r="V295" s="55">
        <v>16.0</v>
      </c>
    </row>
    <row r="296" ht="15.75" customHeight="1">
      <c r="B296" s="51" t="s">
        <v>87</v>
      </c>
      <c r="C296" s="52">
        <v>6.0</v>
      </c>
      <c r="D296" s="52">
        <v>3.0</v>
      </c>
      <c r="E296" s="53"/>
      <c r="F296" s="54">
        <v>6.0</v>
      </c>
      <c r="G296" s="54">
        <v>3.0</v>
      </c>
      <c r="H296" s="5"/>
      <c r="I296" s="54">
        <v>7.0</v>
      </c>
      <c r="J296" s="54">
        <v>2.0</v>
      </c>
      <c r="K296" s="5"/>
      <c r="L296" s="54">
        <v>6.0</v>
      </c>
      <c r="M296" s="54">
        <v>3.0</v>
      </c>
      <c r="N296" s="5"/>
      <c r="O296" s="5"/>
      <c r="P296" s="5"/>
      <c r="Q296" s="5"/>
      <c r="R296" s="5"/>
      <c r="S296" s="5"/>
      <c r="T296" s="5"/>
      <c r="U296" s="54">
        <v>4.0</v>
      </c>
      <c r="V296" s="55">
        <v>11.0</v>
      </c>
    </row>
    <row r="297" ht="15.75" customHeight="1">
      <c r="B297" s="51" t="s">
        <v>88</v>
      </c>
      <c r="C297" s="52"/>
      <c r="D297" s="52"/>
      <c r="E297" s="53"/>
      <c r="F297" s="54"/>
      <c r="G297" s="54"/>
      <c r="H297" s="5"/>
      <c r="I297" s="54"/>
      <c r="J297" s="54"/>
      <c r="K297" s="5"/>
      <c r="L297" s="5"/>
      <c r="M297" s="5"/>
      <c r="N297" s="5"/>
      <c r="O297" s="54">
        <v>2.0</v>
      </c>
      <c r="P297" s="54">
        <v>7.0</v>
      </c>
      <c r="Q297" s="5"/>
      <c r="R297" s="5"/>
      <c r="S297" s="5"/>
      <c r="T297" s="5"/>
      <c r="U297" s="54">
        <v>1.0</v>
      </c>
      <c r="V297" s="55">
        <v>7.0</v>
      </c>
    </row>
    <row r="298" ht="15.75" customHeight="1">
      <c r="B298" s="51" t="s">
        <v>54</v>
      </c>
      <c r="C298" s="52">
        <v>8.0</v>
      </c>
      <c r="D298" s="52">
        <v>1.0</v>
      </c>
      <c r="E298" s="53"/>
      <c r="F298" s="54">
        <v>7.0</v>
      </c>
      <c r="G298" s="54">
        <v>2.0</v>
      </c>
      <c r="H298" s="5"/>
      <c r="I298" s="54">
        <v>8.0</v>
      </c>
      <c r="J298" s="54">
        <v>1.0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4">
        <v>3.0</v>
      </c>
      <c r="V298" s="55">
        <v>4.0</v>
      </c>
    </row>
    <row r="299" ht="15.75" customHeight="1">
      <c r="B299" s="51"/>
      <c r="C299" s="53"/>
      <c r="D299" s="53"/>
      <c r="E299" s="53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4">
        <v>2.0</v>
      </c>
      <c r="V299" s="56"/>
    </row>
    <row r="300" ht="15.75" customHeight="1">
      <c r="B300" s="2" t="s">
        <v>89</v>
      </c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4"/>
    </row>
    <row r="301" ht="15.75" customHeight="1">
      <c r="B301" s="5" t="s">
        <v>1</v>
      </c>
      <c r="C301" s="6" t="s">
        <v>2</v>
      </c>
      <c r="D301" s="7"/>
      <c r="E301" s="8" t="s">
        <v>3</v>
      </c>
      <c r="F301" s="6" t="s">
        <v>2</v>
      </c>
      <c r="G301" s="7"/>
      <c r="H301" s="8" t="s">
        <v>3</v>
      </c>
      <c r="I301" s="6" t="s">
        <v>2</v>
      </c>
      <c r="J301" s="7"/>
      <c r="K301" s="8" t="s">
        <v>3</v>
      </c>
      <c r="L301" s="6" t="s">
        <v>2</v>
      </c>
      <c r="M301" s="7"/>
      <c r="N301" s="8" t="s">
        <v>3</v>
      </c>
      <c r="O301" s="6" t="s">
        <v>2</v>
      </c>
      <c r="P301" s="7"/>
      <c r="Q301" s="8" t="s">
        <v>3</v>
      </c>
      <c r="R301" s="6" t="s">
        <v>2</v>
      </c>
      <c r="S301" s="7"/>
      <c r="T301" s="9" t="s">
        <v>3</v>
      </c>
      <c r="U301" s="6" t="s">
        <v>4</v>
      </c>
      <c r="V301" s="7"/>
    </row>
    <row r="302" ht="15.75" customHeight="1">
      <c r="B302" s="10" t="s">
        <v>5</v>
      </c>
      <c r="C302" s="11">
        <v>45948.0</v>
      </c>
      <c r="D302" s="12"/>
      <c r="E302" s="13"/>
      <c r="F302" s="11">
        <v>46095.0</v>
      </c>
      <c r="G302" s="12"/>
      <c r="H302" s="15"/>
      <c r="I302" s="11">
        <v>46095.0</v>
      </c>
      <c r="J302" s="12"/>
      <c r="K302" s="13"/>
      <c r="L302" s="11">
        <v>46130.0</v>
      </c>
      <c r="M302" s="12"/>
      <c r="N302" s="13"/>
      <c r="O302" s="11">
        <v>46158.0</v>
      </c>
      <c r="P302" s="12"/>
      <c r="Q302" s="13"/>
      <c r="R302" s="14"/>
      <c r="S302" s="12"/>
      <c r="T302" s="16"/>
      <c r="U302" s="17" t="s">
        <v>6</v>
      </c>
      <c r="V302" s="17" t="s">
        <v>7</v>
      </c>
    </row>
    <row r="303">
      <c r="B303" s="18"/>
      <c r="C303" s="19" t="s">
        <v>8</v>
      </c>
      <c r="D303" s="19" t="s">
        <v>9</v>
      </c>
      <c r="E303" s="20"/>
      <c r="F303" s="19" t="s">
        <v>8</v>
      </c>
      <c r="G303" s="19" t="s">
        <v>9</v>
      </c>
      <c r="H303" s="20"/>
      <c r="I303" s="19" t="s">
        <v>8</v>
      </c>
      <c r="J303" s="19" t="s">
        <v>9</v>
      </c>
      <c r="K303" s="20"/>
      <c r="L303" s="19" t="s">
        <v>8</v>
      </c>
      <c r="M303" s="19" t="s">
        <v>9</v>
      </c>
      <c r="N303" s="20"/>
      <c r="O303" s="19" t="s">
        <v>8</v>
      </c>
      <c r="P303" s="19" t="s">
        <v>9</v>
      </c>
      <c r="Q303" s="20"/>
      <c r="R303" s="19" t="s">
        <v>8</v>
      </c>
      <c r="S303" s="19" t="s">
        <v>9</v>
      </c>
      <c r="T303" s="20"/>
      <c r="U303" s="19" t="s">
        <v>10</v>
      </c>
      <c r="V303" s="19" t="s">
        <v>9</v>
      </c>
    </row>
    <row r="304" ht="15.75" customHeight="1">
      <c r="B304" s="25" t="s">
        <v>72</v>
      </c>
      <c r="C304" s="22"/>
      <c r="D304" s="22"/>
      <c r="E304" s="22"/>
      <c r="F304" s="27">
        <v>1.0</v>
      </c>
      <c r="G304" s="27">
        <v>8.0</v>
      </c>
      <c r="H304" s="19"/>
      <c r="I304" s="27">
        <v>1.0</v>
      </c>
      <c r="J304" s="27">
        <v>8.0</v>
      </c>
      <c r="K304" s="19"/>
      <c r="L304" s="27">
        <v>1.0</v>
      </c>
      <c r="M304" s="27">
        <v>8.0</v>
      </c>
      <c r="N304" s="19"/>
      <c r="O304" s="27">
        <v>1.0</v>
      </c>
      <c r="P304" s="27">
        <v>8.0</v>
      </c>
      <c r="Q304" s="19"/>
      <c r="R304" s="19"/>
      <c r="S304" s="19"/>
      <c r="T304" s="19"/>
      <c r="U304" s="19">
        <f>COUNT(C304,F304,I304,L304,O304,R304,#REF!)</f>
        <v>4</v>
      </c>
      <c r="V304" s="23">
        <f t="shared" ref="V304:V306" si="38">SUM(D304+G304+J304+M304+P304+S304)</f>
        <v>32</v>
      </c>
    </row>
    <row r="305" ht="15.75" customHeight="1">
      <c r="B305" s="25" t="s">
        <v>62</v>
      </c>
      <c r="C305" s="26"/>
      <c r="D305" s="26"/>
      <c r="E305" s="22"/>
      <c r="F305" s="27">
        <v>2.0</v>
      </c>
      <c r="G305" s="27">
        <v>7.0</v>
      </c>
      <c r="H305" s="27"/>
      <c r="I305" s="27">
        <v>2.0</v>
      </c>
      <c r="J305" s="27">
        <v>7.0</v>
      </c>
      <c r="K305" s="19"/>
      <c r="L305" s="27">
        <v>2.0</v>
      </c>
      <c r="M305" s="27">
        <v>7.0</v>
      </c>
      <c r="N305" s="19"/>
      <c r="O305" s="27">
        <v>4.0</v>
      </c>
      <c r="P305" s="27">
        <v>5.0</v>
      </c>
      <c r="Q305" s="19"/>
      <c r="R305" s="19"/>
      <c r="S305" s="19"/>
      <c r="T305" s="19"/>
      <c r="U305" s="27">
        <v>3.0</v>
      </c>
      <c r="V305" s="23">
        <f t="shared" si="38"/>
        <v>26</v>
      </c>
    </row>
    <row r="306" ht="15.75" customHeight="1">
      <c r="B306" s="25" t="s">
        <v>61</v>
      </c>
      <c r="C306" s="26">
        <v>1.0</v>
      </c>
      <c r="D306" s="26">
        <v>8.0</v>
      </c>
      <c r="E306" s="22"/>
      <c r="F306" s="19"/>
      <c r="G306" s="19"/>
      <c r="H306" s="19"/>
      <c r="I306" s="19"/>
      <c r="J306" s="19"/>
      <c r="K306" s="19"/>
      <c r="L306" s="19"/>
      <c r="M306" s="19"/>
      <c r="N306" s="19"/>
      <c r="O306" s="27">
        <v>3.0</v>
      </c>
      <c r="P306" s="27">
        <v>6.0</v>
      </c>
      <c r="Q306" s="19"/>
      <c r="R306" s="19"/>
      <c r="S306" s="19"/>
      <c r="T306" s="19"/>
      <c r="U306" s="27">
        <v>2.0</v>
      </c>
      <c r="V306" s="23">
        <f t="shared" si="38"/>
        <v>14</v>
      </c>
    </row>
    <row r="307" ht="15.75" customHeight="1">
      <c r="B307" s="25" t="s">
        <v>14</v>
      </c>
      <c r="C307" s="26"/>
      <c r="D307" s="26"/>
      <c r="E307" s="22"/>
      <c r="F307" s="19"/>
      <c r="G307" s="19"/>
      <c r="H307" s="19"/>
      <c r="I307" s="19"/>
      <c r="J307" s="19"/>
      <c r="K307" s="19"/>
      <c r="L307" s="19"/>
      <c r="M307" s="19"/>
      <c r="N307" s="19"/>
      <c r="O307" s="27">
        <v>2.0</v>
      </c>
      <c r="P307" s="27">
        <v>7.0</v>
      </c>
      <c r="Q307" s="19"/>
      <c r="R307" s="19"/>
      <c r="S307" s="19"/>
      <c r="T307" s="19"/>
      <c r="U307" s="27">
        <v>1.0</v>
      </c>
      <c r="V307" s="31">
        <v>7.0</v>
      </c>
    </row>
    <row r="308" ht="15.75" customHeight="1">
      <c r="B308" s="2" t="s">
        <v>90</v>
      </c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4"/>
    </row>
    <row r="309" ht="15.75" customHeight="1">
      <c r="B309" s="5" t="s">
        <v>1</v>
      </c>
      <c r="C309" s="6" t="s">
        <v>2</v>
      </c>
      <c r="D309" s="7"/>
      <c r="E309" s="8" t="s">
        <v>3</v>
      </c>
      <c r="F309" s="6" t="s">
        <v>2</v>
      </c>
      <c r="G309" s="7"/>
      <c r="H309" s="8" t="s">
        <v>3</v>
      </c>
      <c r="I309" s="6" t="s">
        <v>2</v>
      </c>
      <c r="J309" s="7"/>
      <c r="K309" s="8" t="s">
        <v>3</v>
      </c>
      <c r="L309" s="6" t="s">
        <v>2</v>
      </c>
      <c r="M309" s="7"/>
      <c r="N309" s="8" t="s">
        <v>3</v>
      </c>
      <c r="O309" s="6" t="s">
        <v>2</v>
      </c>
      <c r="P309" s="7"/>
      <c r="Q309" s="8" t="s">
        <v>3</v>
      </c>
      <c r="R309" s="6" t="s">
        <v>2</v>
      </c>
      <c r="S309" s="7"/>
      <c r="T309" s="9" t="s">
        <v>3</v>
      </c>
      <c r="U309" s="6" t="s">
        <v>4</v>
      </c>
      <c r="V309" s="7"/>
    </row>
    <row r="310" ht="15.75" customHeight="1">
      <c r="B310" s="10" t="s">
        <v>5</v>
      </c>
      <c r="C310" s="11">
        <v>45948.0</v>
      </c>
      <c r="D310" s="12"/>
      <c r="E310" s="13"/>
      <c r="F310" s="11">
        <v>46095.0</v>
      </c>
      <c r="G310" s="12"/>
      <c r="H310" s="15"/>
      <c r="I310" s="11">
        <v>46095.0</v>
      </c>
      <c r="J310" s="12"/>
      <c r="K310" s="13"/>
      <c r="L310" s="11">
        <v>46130.0</v>
      </c>
      <c r="M310" s="12"/>
      <c r="N310" s="13"/>
      <c r="O310" s="11">
        <v>46158.0</v>
      </c>
      <c r="P310" s="12"/>
      <c r="Q310" s="13"/>
      <c r="R310" s="14"/>
      <c r="S310" s="12"/>
      <c r="T310" s="16"/>
      <c r="U310" s="17" t="s">
        <v>6</v>
      </c>
      <c r="V310" s="17" t="s">
        <v>7</v>
      </c>
    </row>
    <row r="311">
      <c r="B311" s="18"/>
      <c r="C311" s="19" t="s">
        <v>8</v>
      </c>
      <c r="D311" s="19" t="s">
        <v>9</v>
      </c>
      <c r="E311" s="20"/>
      <c r="F311" s="19" t="s">
        <v>8</v>
      </c>
      <c r="G311" s="19" t="s">
        <v>9</v>
      </c>
      <c r="H311" s="20"/>
      <c r="I311" s="19" t="s">
        <v>8</v>
      </c>
      <c r="J311" s="19" t="s">
        <v>9</v>
      </c>
      <c r="K311" s="20"/>
      <c r="L311" s="19" t="s">
        <v>8</v>
      </c>
      <c r="M311" s="19" t="s">
        <v>9</v>
      </c>
      <c r="N311" s="20"/>
      <c r="O311" s="19" t="s">
        <v>8</v>
      </c>
      <c r="P311" s="19" t="s">
        <v>9</v>
      </c>
      <c r="Q311" s="20"/>
      <c r="R311" s="19" t="s">
        <v>8</v>
      </c>
      <c r="S311" s="19" t="s">
        <v>9</v>
      </c>
      <c r="T311" s="20"/>
      <c r="U311" s="19" t="s">
        <v>10</v>
      </c>
      <c r="V311" s="19" t="s">
        <v>9</v>
      </c>
    </row>
    <row r="312" ht="15.75" customHeight="1">
      <c r="B312" s="25" t="s">
        <v>50</v>
      </c>
      <c r="C312" s="26">
        <v>1.0</v>
      </c>
      <c r="D312" s="26">
        <v>8.0</v>
      </c>
      <c r="E312" s="22"/>
      <c r="F312" s="27">
        <v>2.0</v>
      </c>
      <c r="G312" s="27">
        <v>7.0</v>
      </c>
      <c r="H312" s="19"/>
      <c r="I312" s="27">
        <v>2.0</v>
      </c>
      <c r="J312" s="27">
        <v>7.0</v>
      </c>
      <c r="K312" s="19"/>
      <c r="L312" s="27">
        <v>3.0</v>
      </c>
      <c r="M312" s="27">
        <v>6.0</v>
      </c>
      <c r="N312" s="19"/>
      <c r="O312" s="27">
        <v>2.0</v>
      </c>
      <c r="P312" s="27">
        <v>7.0</v>
      </c>
      <c r="Q312" s="19"/>
      <c r="R312" s="19"/>
      <c r="S312" s="19"/>
      <c r="T312" s="19"/>
      <c r="U312" s="27">
        <v>4.0</v>
      </c>
      <c r="V312" s="23">
        <f>SUM(D312+G312+J312+M312+P312+S312)</f>
        <v>35</v>
      </c>
    </row>
    <row r="313" ht="15.75" customHeight="1">
      <c r="B313" s="25" t="s">
        <v>51</v>
      </c>
      <c r="C313" s="22"/>
      <c r="D313" s="22"/>
      <c r="E313" s="22"/>
      <c r="F313" s="27">
        <v>1.0</v>
      </c>
      <c r="G313" s="27">
        <v>8.0</v>
      </c>
      <c r="H313" s="19"/>
      <c r="I313" s="27">
        <v>1.0</v>
      </c>
      <c r="J313" s="27">
        <v>8.0</v>
      </c>
      <c r="K313" s="19"/>
      <c r="L313" s="27">
        <v>1.0</v>
      </c>
      <c r="M313" s="27">
        <v>8.0</v>
      </c>
      <c r="N313" s="19"/>
      <c r="O313" s="27">
        <v>1.0</v>
      </c>
      <c r="P313" s="27">
        <v>8.0</v>
      </c>
      <c r="Q313" s="19"/>
      <c r="R313" s="19"/>
      <c r="S313" s="19"/>
      <c r="T313" s="19"/>
      <c r="U313" s="27">
        <v>3.0</v>
      </c>
      <c r="V313" s="31">
        <v>32.0</v>
      </c>
    </row>
    <row r="314" ht="15.75" customHeight="1">
      <c r="B314" s="25" t="s">
        <v>18</v>
      </c>
      <c r="C314" s="22"/>
      <c r="D314" s="22"/>
      <c r="E314" s="22"/>
      <c r="F314" s="27">
        <v>3.0</v>
      </c>
      <c r="G314" s="27">
        <v>6.0</v>
      </c>
      <c r="H314" s="19"/>
      <c r="I314" s="27">
        <v>3.0</v>
      </c>
      <c r="J314" s="27">
        <v>6.0</v>
      </c>
      <c r="K314" s="19"/>
      <c r="L314" s="27">
        <v>2.0</v>
      </c>
      <c r="M314" s="27">
        <v>7.0</v>
      </c>
      <c r="N314" s="19"/>
      <c r="O314" s="27">
        <v>3.0</v>
      </c>
      <c r="P314" s="27">
        <v>6.0</v>
      </c>
      <c r="Q314" s="19"/>
      <c r="R314" s="19"/>
      <c r="S314" s="19"/>
      <c r="T314" s="19"/>
      <c r="U314" s="27">
        <v>3.0</v>
      </c>
      <c r="V314" s="31">
        <v>25.0</v>
      </c>
    </row>
    <row r="315" ht="15.75" customHeight="1">
      <c r="B315" s="21"/>
      <c r="C315" s="22"/>
      <c r="D315" s="22"/>
      <c r="E315" s="22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27">
        <v>0.0</v>
      </c>
      <c r="V315" s="23">
        <f>SUM(D315+G315+J315+M315+P315+S315)</f>
        <v>0</v>
      </c>
    </row>
    <row r="316" ht="15.75" customHeight="1">
      <c r="B316" s="32" t="s">
        <v>91</v>
      </c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4"/>
    </row>
    <row r="317" ht="15.75" customHeight="1">
      <c r="B317" s="5" t="s">
        <v>1</v>
      </c>
      <c r="C317" s="57" t="s">
        <v>2</v>
      </c>
      <c r="D317" s="58"/>
      <c r="E317" s="8" t="s">
        <v>3</v>
      </c>
      <c r="F317" s="6" t="s">
        <v>2</v>
      </c>
      <c r="G317" s="7"/>
      <c r="H317" s="8" t="s">
        <v>3</v>
      </c>
      <c r="I317" s="6" t="s">
        <v>2</v>
      </c>
      <c r="J317" s="7"/>
      <c r="K317" s="8" t="s">
        <v>3</v>
      </c>
      <c r="L317" s="6" t="s">
        <v>2</v>
      </c>
      <c r="M317" s="7"/>
      <c r="N317" s="8" t="s">
        <v>3</v>
      </c>
      <c r="O317" s="6" t="s">
        <v>2</v>
      </c>
      <c r="P317" s="7"/>
      <c r="Q317" s="8" t="s">
        <v>3</v>
      </c>
      <c r="R317" s="6" t="s">
        <v>2</v>
      </c>
      <c r="S317" s="7"/>
      <c r="T317" s="9" t="s">
        <v>3</v>
      </c>
      <c r="U317" s="6" t="s">
        <v>4</v>
      </c>
      <c r="V317" s="7"/>
    </row>
    <row r="318" ht="15.75" customHeight="1">
      <c r="B318" s="59" t="s">
        <v>92</v>
      </c>
      <c r="C318" s="11">
        <v>45948.0</v>
      </c>
      <c r="D318" s="12"/>
      <c r="E318" s="13"/>
      <c r="F318" s="11">
        <v>46095.0</v>
      </c>
      <c r="G318" s="12"/>
      <c r="H318" s="15"/>
      <c r="I318" s="11">
        <v>46095.0</v>
      </c>
      <c r="J318" s="12"/>
      <c r="K318" s="13"/>
      <c r="L318" s="11">
        <v>46130.0</v>
      </c>
      <c r="M318" s="12"/>
      <c r="N318" s="13"/>
      <c r="O318" s="11">
        <v>46158.0</v>
      </c>
      <c r="P318" s="12"/>
      <c r="Q318" s="13"/>
      <c r="R318" s="14"/>
      <c r="S318" s="12"/>
      <c r="T318" s="16"/>
      <c r="U318" s="17" t="s">
        <v>6</v>
      </c>
      <c r="V318" s="17" t="s">
        <v>7</v>
      </c>
    </row>
    <row r="319">
      <c r="B319" s="18"/>
      <c r="C319" s="19" t="s">
        <v>8</v>
      </c>
      <c r="D319" s="19" t="s">
        <v>9</v>
      </c>
      <c r="E319" s="20"/>
      <c r="F319" s="19" t="s">
        <v>8</v>
      </c>
      <c r="G319" s="19" t="s">
        <v>9</v>
      </c>
      <c r="H319" s="20"/>
      <c r="I319" s="19" t="s">
        <v>8</v>
      </c>
      <c r="J319" s="19" t="s">
        <v>9</v>
      </c>
      <c r="K319" s="20"/>
      <c r="L319" s="19" t="s">
        <v>8</v>
      </c>
      <c r="M319" s="19" t="s">
        <v>9</v>
      </c>
      <c r="N319" s="20"/>
      <c r="O319" s="19" t="s">
        <v>8</v>
      </c>
      <c r="P319" s="19" t="s">
        <v>9</v>
      </c>
      <c r="Q319" s="20"/>
      <c r="R319" s="19" t="s">
        <v>8</v>
      </c>
      <c r="S319" s="19" t="s">
        <v>9</v>
      </c>
      <c r="T319" s="20"/>
      <c r="U319" s="19" t="s">
        <v>10</v>
      </c>
      <c r="V319" s="19" t="s">
        <v>9</v>
      </c>
    </row>
    <row r="320" ht="15.75" customHeight="1">
      <c r="B320" s="25" t="s">
        <v>21</v>
      </c>
      <c r="C320" s="26">
        <v>1.0</v>
      </c>
      <c r="D320" s="26">
        <v>8.0</v>
      </c>
      <c r="E320" s="22"/>
      <c r="F320" s="27">
        <v>1.0</v>
      </c>
      <c r="G320" s="27">
        <v>8.0</v>
      </c>
      <c r="H320" s="19"/>
      <c r="I320" s="27">
        <v>2.0</v>
      </c>
      <c r="J320" s="27">
        <v>7.0</v>
      </c>
      <c r="K320" s="19"/>
      <c r="L320" s="27">
        <v>1.0</v>
      </c>
      <c r="M320" s="27">
        <v>8.0</v>
      </c>
      <c r="N320" s="19"/>
      <c r="O320" s="27">
        <v>2.0</v>
      </c>
      <c r="P320" s="27">
        <v>7.0</v>
      </c>
      <c r="Q320" s="19"/>
      <c r="R320" s="19"/>
      <c r="S320" s="19"/>
      <c r="T320" s="19"/>
      <c r="U320" s="27">
        <v>5.0</v>
      </c>
      <c r="V320" s="23">
        <f t="shared" ref="V320:V321" si="39">SUM(D320+G320+J320+M320+P320+S320)</f>
        <v>38</v>
      </c>
    </row>
    <row r="321" ht="15.75" customHeight="1">
      <c r="B321" s="25" t="s">
        <v>23</v>
      </c>
      <c r="C321" s="26">
        <v>2.0</v>
      </c>
      <c r="D321" s="26">
        <v>7.0</v>
      </c>
      <c r="E321" s="22"/>
      <c r="F321" s="27">
        <v>2.0</v>
      </c>
      <c r="G321" s="27">
        <v>7.0</v>
      </c>
      <c r="H321" s="19"/>
      <c r="I321" s="27">
        <v>1.0</v>
      </c>
      <c r="J321" s="27">
        <v>8.0</v>
      </c>
      <c r="K321" s="19"/>
      <c r="L321" s="27">
        <v>2.0</v>
      </c>
      <c r="M321" s="27">
        <v>7.0</v>
      </c>
      <c r="N321" s="19"/>
      <c r="O321" s="27">
        <v>1.0</v>
      </c>
      <c r="P321" s="27">
        <v>8.0</v>
      </c>
      <c r="Q321" s="19"/>
      <c r="R321" s="19"/>
      <c r="S321" s="19"/>
      <c r="T321" s="19"/>
      <c r="U321" s="27">
        <v>5.0</v>
      </c>
      <c r="V321" s="23">
        <f t="shared" si="39"/>
        <v>37</v>
      </c>
    </row>
    <row r="322" ht="15.75" customHeight="1">
      <c r="B322" s="25" t="s">
        <v>22</v>
      </c>
      <c r="C322" s="26">
        <v>4.0</v>
      </c>
      <c r="D322" s="26">
        <v>5.0</v>
      </c>
      <c r="E322" s="22"/>
      <c r="F322" s="27">
        <v>2.0</v>
      </c>
      <c r="G322" s="27">
        <v>7.0</v>
      </c>
      <c r="H322" s="19"/>
      <c r="I322" s="27">
        <v>3.0</v>
      </c>
      <c r="J322" s="27">
        <v>6.0</v>
      </c>
      <c r="K322" s="19"/>
      <c r="L322" s="27">
        <v>3.0</v>
      </c>
      <c r="M322" s="27">
        <v>6.0</v>
      </c>
      <c r="N322" s="19"/>
      <c r="O322" s="27">
        <v>4.0</v>
      </c>
      <c r="P322" s="27">
        <v>5.0</v>
      </c>
      <c r="Q322" s="19"/>
      <c r="R322" s="19"/>
      <c r="S322" s="19"/>
      <c r="T322" s="19"/>
      <c r="U322" s="27">
        <v>5.0</v>
      </c>
      <c r="V322" s="31">
        <f>sum(D322,G322,J322,M322,P322)</f>
        <v>29</v>
      </c>
    </row>
    <row r="323" ht="15.75" customHeight="1">
      <c r="B323" s="25" t="s">
        <v>93</v>
      </c>
      <c r="C323" s="22"/>
      <c r="D323" s="22"/>
      <c r="E323" s="22"/>
      <c r="F323" s="27">
        <v>6.0</v>
      </c>
      <c r="G323" s="27">
        <v>3.0</v>
      </c>
      <c r="H323" s="19"/>
      <c r="I323" s="27">
        <v>6.0</v>
      </c>
      <c r="J323" s="27">
        <v>3.0</v>
      </c>
      <c r="K323" s="19"/>
      <c r="L323" s="27">
        <v>5.0</v>
      </c>
      <c r="M323" s="27">
        <v>4.0</v>
      </c>
      <c r="N323" s="19"/>
      <c r="O323" s="27">
        <v>3.0</v>
      </c>
      <c r="P323" s="27">
        <v>6.0</v>
      </c>
      <c r="Q323" s="19"/>
      <c r="R323" s="19"/>
      <c r="S323" s="19"/>
      <c r="T323" s="19"/>
      <c r="U323" s="27">
        <v>4.0</v>
      </c>
      <c r="V323" s="23">
        <f>SUM(D323+G323+J323+M323+P323+S323)</f>
        <v>16</v>
      </c>
    </row>
    <row r="324" ht="15.75" customHeight="1">
      <c r="B324" s="25" t="s">
        <v>87</v>
      </c>
      <c r="C324" s="26">
        <v>7.0</v>
      </c>
      <c r="D324" s="26">
        <v>2.0</v>
      </c>
      <c r="E324" s="22"/>
      <c r="F324" s="27">
        <v>5.0</v>
      </c>
      <c r="G324" s="27">
        <v>4.0</v>
      </c>
      <c r="H324" s="19"/>
      <c r="I324" s="27">
        <v>5.0</v>
      </c>
      <c r="J324" s="27">
        <v>4.0</v>
      </c>
      <c r="K324" s="19"/>
      <c r="L324" s="27">
        <v>4.0</v>
      </c>
      <c r="M324" s="27">
        <v>5.0</v>
      </c>
      <c r="N324" s="19"/>
      <c r="O324" s="19"/>
      <c r="P324" s="19"/>
      <c r="Q324" s="19"/>
      <c r="R324" s="19"/>
      <c r="S324" s="19"/>
      <c r="T324" s="19"/>
      <c r="U324" s="27">
        <v>4.0</v>
      </c>
      <c r="V324" s="31">
        <f>sum(M324,J324,G324,D324)</f>
        <v>15</v>
      </c>
    </row>
    <row r="325" ht="15.75" customHeight="1">
      <c r="B325" s="25" t="s">
        <v>64</v>
      </c>
      <c r="C325" s="26">
        <v>6.0</v>
      </c>
      <c r="D325" s="26">
        <v>3.0</v>
      </c>
      <c r="E325" s="22"/>
      <c r="F325" s="27">
        <v>4.0</v>
      </c>
      <c r="G325" s="27">
        <v>5.0</v>
      </c>
      <c r="H325" s="19"/>
      <c r="I325" s="27">
        <v>4.0</v>
      </c>
      <c r="J325" s="27">
        <v>5.0</v>
      </c>
      <c r="K325" s="19"/>
      <c r="L325" s="19"/>
      <c r="M325" s="19"/>
      <c r="N325" s="19"/>
      <c r="O325" s="27">
        <v>5.0</v>
      </c>
      <c r="P325" s="27">
        <v>4.0</v>
      </c>
      <c r="Q325" s="19"/>
      <c r="R325" s="19"/>
      <c r="S325" s="19"/>
      <c r="T325" s="19"/>
      <c r="U325" s="27">
        <v>3.0</v>
      </c>
      <c r="V325" s="31">
        <v>13.0</v>
      </c>
    </row>
    <row r="326" ht="15.75" customHeight="1">
      <c r="B326" s="25" t="s">
        <v>94</v>
      </c>
      <c r="C326" s="26">
        <v>5.0</v>
      </c>
      <c r="D326" s="26">
        <v>4.0</v>
      </c>
      <c r="E326" s="22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>
        <v>1.0</v>
      </c>
      <c r="V326" s="31">
        <v>4.0</v>
      </c>
    </row>
    <row r="327" ht="15.75" customHeight="1">
      <c r="B327" s="25" t="s">
        <v>95</v>
      </c>
      <c r="C327" s="22"/>
      <c r="D327" s="22"/>
      <c r="E327" s="22"/>
      <c r="F327" s="27">
        <v>7.0</v>
      </c>
      <c r="G327" s="27">
        <v>2.0</v>
      </c>
      <c r="H327" s="19"/>
      <c r="I327" s="27">
        <v>7.0</v>
      </c>
      <c r="J327" s="27">
        <v>2.0</v>
      </c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27">
        <v>2.0</v>
      </c>
      <c r="V327" s="31">
        <v>4.0</v>
      </c>
    </row>
    <row r="328" ht="15.75" customHeight="1">
      <c r="B328" s="25" t="s">
        <v>96</v>
      </c>
      <c r="C328" s="26"/>
      <c r="D328" s="26"/>
      <c r="E328" s="22"/>
      <c r="F328" s="19"/>
      <c r="G328" s="19"/>
      <c r="H328" s="19"/>
      <c r="I328" s="19"/>
      <c r="J328" s="19"/>
      <c r="K328" s="19"/>
      <c r="L328" s="27">
        <v>6.0</v>
      </c>
      <c r="M328" s="27">
        <v>3.0</v>
      </c>
      <c r="N328" s="19"/>
      <c r="O328" s="19"/>
      <c r="P328" s="19"/>
      <c r="Q328" s="19"/>
      <c r="R328" s="19"/>
      <c r="S328" s="19"/>
      <c r="T328" s="19"/>
      <c r="U328" s="27">
        <v>1.0</v>
      </c>
      <c r="V328" s="31">
        <v>3.0</v>
      </c>
    </row>
    <row r="329" ht="15.75" customHeight="1">
      <c r="B329" s="25" t="s">
        <v>86</v>
      </c>
      <c r="C329" s="26">
        <v>8.0</v>
      </c>
      <c r="D329" s="26">
        <v>1.0</v>
      </c>
      <c r="E329" s="22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27">
        <v>1.0</v>
      </c>
      <c r="V329" s="31">
        <v>1.0</v>
      </c>
    </row>
    <row r="330" ht="15.75" customHeight="1">
      <c r="B330" s="60" t="s">
        <v>97</v>
      </c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4"/>
    </row>
    <row r="331" ht="15.75" customHeight="1">
      <c r="B331" s="5" t="s">
        <v>98</v>
      </c>
      <c r="C331" s="58" t="s">
        <v>99</v>
      </c>
      <c r="D331" s="9"/>
      <c r="E331" s="8"/>
      <c r="F331" s="6" t="s">
        <v>99</v>
      </c>
      <c r="G331" s="7"/>
      <c r="H331" s="8"/>
      <c r="I331" s="6" t="s">
        <v>99</v>
      </c>
      <c r="J331" s="7"/>
      <c r="K331" s="8"/>
      <c r="L331" s="6" t="s">
        <v>2</v>
      </c>
      <c r="M331" s="7"/>
      <c r="N331" s="8" t="s">
        <v>3</v>
      </c>
      <c r="O331" s="6" t="s">
        <v>2</v>
      </c>
      <c r="P331" s="7"/>
      <c r="Q331" s="8"/>
      <c r="R331" s="6" t="s">
        <v>2</v>
      </c>
      <c r="S331" s="7"/>
      <c r="T331" s="9" t="s">
        <v>3</v>
      </c>
      <c r="U331" s="6" t="s">
        <v>4</v>
      </c>
      <c r="V331" s="7"/>
    </row>
    <row r="332" ht="15.75" customHeight="1">
      <c r="B332" s="10" t="s">
        <v>92</v>
      </c>
      <c r="C332" s="11">
        <v>45948.0</v>
      </c>
      <c r="D332" s="12"/>
      <c r="E332" s="13" t="s">
        <v>3</v>
      </c>
      <c r="F332" s="14"/>
      <c r="G332" s="12"/>
      <c r="H332" s="15" t="s">
        <v>3</v>
      </c>
      <c r="I332" s="14"/>
      <c r="J332" s="12"/>
      <c r="K332" s="13" t="s">
        <v>3</v>
      </c>
      <c r="L332" s="14"/>
      <c r="M332" s="12"/>
      <c r="N332" s="13"/>
      <c r="O332" s="14"/>
      <c r="P332" s="12"/>
      <c r="Q332" s="15" t="s">
        <v>3</v>
      </c>
      <c r="R332" s="14"/>
      <c r="S332" s="12"/>
      <c r="T332" s="16"/>
      <c r="U332" s="17" t="s">
        <v>6</v>
      </c>
      <c r="V332" s="17" t="s">
        <v>7</v>
      </c>
    </row>
    <row r="333">
      <c r="B333" s="18"/>
      <c r="C333" s="19" t="s">
        <v>8</v>
      </c>
      <c r="D333" s="19" t="s">
        <v>9</v>
      </c>
      <c r="E333" s="20"/>
      <c r="F333" s="19" t="s">
        <v>8</v>
      </c>
      <c r="G333" s="19" t="s">
        <v>9</v>
      </c>
      <c r="H333" s="20"/>
      <c r="I333" s="19" t="s">
        <v>8</v>
      </c>
      <c r="J333" s="19" t="s">
        <v>9</v>
      </c>
      <c r="K333" s="20"/>
      <c r="L333" s="19" t="s">
        <v>8</v>
      </c>
      <c r="M333" s="19" t="s">
        <v>9</v>
      </c>
      <c r="N333" s="20"/>
      <c r="O333" s="19" t="s">
        <v>8</v>
      </c>
      <c r="P333" s="19" t="s">
        <v>9</v>
      </c>
      <c r="Q333" s="20"/>
      <c r="R333" s="19" t="s">
        <v>8</v>
      </c>
      <c r="S333" s="19" t="s">
        <v>9</v>
      </c>
      <c r="T333" s="20"/>
      <c r="U333" s="19" t="s">
        <v>10</v>
      </c>
      <c r="V333" s="19" t="s">
        <v>9</v>
      </c>
    </row>
    <row r="334" ht="15.75" customHeight="1">
      <c r="B334" s="21"/>
      <c r="C334" s="22"/>
      <c r="D334" s="22"/>
      <c r="E334" s="22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>
        <f t="shared" ref="U334:U335" si="40">COUNT(C334,F334,I334,L334,O334,R334,#REF!)</f>
        <v>0</v>
      </c>
      <c r="V334" s="23">
        <f t="shared" ref="V334:V335" si="41">SUM(D334+G334+J334+M334+P334+S334)</f>
        <v>0</v>
      </c>
    </row>
    <row r="335" ht="15.75" customHeight="1">
      <c r="B335" s="21"/>
      <c r="C335" s="22"/>
      <c r="D335" s="22"/>
      <c r="E335" s="22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>
        <f t="shared" si="40"/>
        <v>0</v>
      </c>
      <c r="V335" s="23">
        <f t="shared" si="41"/>
        <v>0</v>
      </c>
    </row>
    <row r="336" ht="15.75" customHeight="1">
      <c r="B336" s="60" t="s">
        <v>100</v>
      </c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4"/>
    </row>
    <row r="337" ht="15.75" customHeight="1">
      <c r="B337" s="5" t="s">
        <v>1</v>
      </c>
      <c r="C337" s="58" t="s">
        <v>2</v>
      </c>
      <c r="D337" s="9"/>
      <c r="E337" s="8" t="s">
        <v>3</v>
      </c>
      <c r="F337" s="6" t="s">
        <v>2</v>
      </c>
      <c r="G337" s="7"/>
      <c r="H337" s="8" t="s">
        <v>3</v>
      </c>
      <c r="I337" s="6" t="s">
        <v>2</v>
      </c>
      <c r="J337" s="7"/>
      <c r="K337" s="8" t="s">
        <v>3</v>
      </c>
      <c r="L337" s="6" t="s">
        <v>2</v>
      </c>
      <c r="M337" s="7"/>
      <c r="N337" s="8" t="s">
        <v>3</v>
      </c>
      <c r="O337" s="6" t="s">
        <v>2</v>
      </c>
      <c r="P337" s="7"/>
      <c r="Q337" s="8" t="s">
        <v>3</v>
      </c>
      <c r="R337" s="6" t="s">
        <v>2</v>
      </c>
      <c r="S337" s="7"/>
      <c r="T337" s="9" t="s">
        <v>3</v>
      </c>
      <c r="U337" s="6" t="s">
        <v>4</v>
      </c>
      <c r="V337" s="7"/>
    </row>
    <row r="338" ht="15.75" customHeight="1">
      <c r="B338" s="10" t="s">
        <v>5</v>
      </c>
      <c r="C338" s="11">
        <v>45948.0</v>
      </c>
      <c r="D338" s="12"/>
      <c r="E338" s="13"/>
      <c r="F338" s="14"/>
      <c r="G338" s="12"/>
      <c r="H338" s="15"/>
      <c r="I338" s="14"/>
      <c r="J338" s="12"/>
      <c r="K338" s="13"/>
      <c r="L338" s="14"/>
      <c r="M338" s="12"/>
      <c r="N338" s="13"/>
      <c r="O338" s="14"/>
      <c r="P338" s="12"/>
      <c r="Q338" s="13"/>
      <c r="R338" s="14"/>
      <c r="S338" s="12"/>
      <c r="T338" s="16"/>
      <c r="U338" s="17" t="s">
        <v>6</v>
      </c>
      <c r="V338" s="17" t="s">
        <v>7</v>
      </c>
    </row>
    <row r="339">
      <c r="B339" s="18"/>
      <c r="C339" s="19" t="s">
        <v>8</v>
      </c>
      <c r="D339" s="19" t="s">
        <v>9</v>
      </c>
      <c r="E339" s="20"/>
      <c r="F339" s="19" t="s">
        <v>8</v>
      </c>
      <c r="G339" s="19" t="s">
        <v>9</v>
      </c>
      <c r="H339" s="20"/>
      <c r="I339" s="19" t="s">
        <v>8</v>
      </c>
      <c r="J339" s="19" t="s">
        <v>9</v>
      </c>
      <c r="K339" s="20"/>
      <c r="L339" s="19" t="s">
        <v>8</v>
      </c>
      <c r="M339" s="19" t="s">
        <v>9</v>
      </c>
      <c r="N339" s="20"/>
      <c r="O339" s="19" t="s">
        <v>8</v>
      </c>
      <c r="P339" s="19" t="s">
        <v>9</v>
      </c>
      <c r="Q339" s="20"/>
      <c r="R339" s="19" t="s">
        <v>8</v>
      </c>
      <c r="S339" s="19" t="s">
        <v>9</v>
      </c>
      <c r="T339" s="20"/>
      <c r="U339" s="19" t="s">
        <v>10</v>
      </c>
      <c r="V339" s="19" t="s">
        <v>9</v>
      </c>
    </row>
    <row r="340" ht="15.75" customHeight="1">
      <c r="B340" s="21"/>
      <c r="C340" s="22"/>
      <c r="D340" s="22"/>
      <c r="E340" s="22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>
        <f t="shared" ref="U340:U341" si="42">COUNT(C340,F340,I340,L340,O340,R340,#REF!)</f>
        <v>0</v>
      </c>
      <c r="V340" s="23">
        <f t="shared" ref="V340:V341" si="43">SUM(D340+G340+J340+M340+P340+S340)</f>
        <v>0</v>
      </c>
    </row>
    <row r="341" ht="15.75" customHeight="1">
      <c r="B341" s="21"/>
      <c r="C341" s="22"/>
      <c r="D341" s="22"/>
      <c r="E341" s="22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>
        <f t="shared" si="42"/>
        <v>0</v>
      </c>
      <c r="V341" s="23">
        <f t="shared" si="43"/>
        <v>0</v>
      </c>
    </row>
    <row r="342" ht="15.75" customHeight="1">
      <c r="B342" s="60" t="s">
        <v>101</v>
      </c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4"/>
    </row>
    <row r="343" ht="15.75" customHeight="1">
      <c r="B343" s="5" t="s">
        <v>1</v>
      </c>
      <c r="C343" s="58" t="s">
        <v>2</v>
      </c>
      <c r="D343" s="9"/>
      <c r="E343" s="8" t="s">
        <v>3</v>
      </c>
      <c r="F343" s="6" t="s">
        <v>2</v>
      </c>
      <c r="G343" s="7"/>
      <c r="H343" s="8" t="s">
        <v>3</v>
      </c>
      <c r="I343" s="6" t="s">
        <v>2</v>
      </c>
      <c r="J343" s="7"/>
      <c r="K343" s="8" t="s">
        <v>3</v>
      </c>
      <c r="L343" s="6" t="s">
        <v>2</v>
      </c>
      <c r="M343" s="7"/>
      <c r="N343" s="8" t="s">
        <v>3</v>
      </c>
      <c r="O343" s="6" t="s">
        <v>2</v>
      </c>
      <c r="P343" s="7"/>
      <c r="Q343" s="8" t="s">
        <v>3</v>
      </c>
      <c r="R343" s="6" t="s">
        <v>2</v>
      </c>
      <c r="S343" s="7"/>
      <c r="T343" s="9" t="s">
        <v>3</v>
      </c>
      <c r="U343" s="6" t="s">
        <v>4</v>
      </c>
      <c r="V343" s="7"/>
    </row>
    <row r="344" ht="15.75" customHeight="1">
      <c r="B344" s="10" t="s">
        <v>5</v>
      </c>
      <c r="C344" s="11">
        <v>45948.0</v>
      </c>
      <c r="D344" s="12"/>
      <c r="E344" s="13"/>
      <c r="F344" s="11">
        <v>46095.0</v>
      </c>
      <c r="G344" s="12"/>
      <c r="H344" s="15"/>
      <c r="I344" s="11">
        <v>46095.0</v>
      </c>
      <c r="J344" s="12"/>
      <c r="K344" s="13"/>
      <c r="L344" s="14"/>
      <c r="M344" s="12"/>
      <c r="N344" s="13"/>
      <c r="O344" s="11">
        <v>46158.0</v>
      </c>
      <c r="P344" s="12"/>
      <c r="Q344" s="13"/>
      <c r="R344" s="14"/>
      <c r="S344" s="12"/>
      <c r="T344" s="16"/>
      <c r="U344" s="17" t="s">
        <v>6</v>
      </c>
      <c r="V344" s="17" t="s">
        <v>7</v>
      </c>
    </row>
    <row r="345">
      <c r="B345" s="18"/>
      <c r="C345" s="19" t="s">
        <v>8</v>
      </c>
      <c r="D345" s="19" t="s">
        <v>9</v>
      </c>
      <c r="E345" s="20"/>
      <c r="F345" s="19" t="s">
        <v>8</v>
      </c>
      <c r="G345" s="19" t="s">
        <v>9</v>
      </c>
      <c r="H345" s="20"/>
      <c r="I345" s="19" t="s">
        <v>8</v>
      </c>
      <c r="J345" s="19" t="s">
        <v>9</v>
      </c>
      <c r="K345" s="20"/>
      <c r="L345" s="19" t="s">
        <v>8</v>
      </c>
      <c r="M345" s="19" t="s">
        <v>9</v>
      </c>
      <c r="N345" s="20"/>
      <c r="O345" s="19" t="s">
        <v>8</v>
      </c>
      <c r="P345" s="19" t="s">
        <v>9</v>
      </c>
      <c r="Q345" s="20"/>
      <c r="R345" s="19" t="s">
        <v>8</v>
      </c>
      <c r="S345" s="19" t="s">
        <v>9</v>
      </c>
      <c r="T345" s="20"/>
      <c r="U345" s="19" t="s">
        <v>10</v>
      </c>
      <c r="V345" s="19" t="s">
        <v>9</v>
      </c>
    </row>
    <row r="346" ht="15.75" customHeight="1">
      <c r="B346" s="25" t="s">
        <v>102</v>
      </c>
      <c r="C346" s="22"/>
      <c r="D346" s="22"/>
      <c r="E346" s="22"/>
      <c r="F346" s="27">
        <v>1.0</v>
      </c>
      <c r="G346" s="27">
        <v>8.0</v>
      </c>
      <c r="H346" s="19"/>
      <c r="I346" s="27">
        <v>1.0</v>
      </c>
      <c r="J346" s="27">
        <v>8.0</v>
      </c>
      <c r="K346" s="19"/>
      <c r="L346" s="19"/>
      <c r="M346" s="19"/>
      <c r="N346" s="19"/>
      <c r="O346" s="27">
        <v>1.0</v>
      </c>
      <c r="P346" s="27">
        <v>8.0</v>
      </c>
      <c r="Q346" s="19"/>
      <c r="R346" s="19"/>
      <c r="S346" s="19"/>
      <c r="T346" s="19"/>
      <c r="U346" s="19">
        <f t="shared" ref="U346:U347" si="44">COUNT(C346,F346,I346,L346,O346,R346,#REF!)</f>
        <v>3</v>
      </c>
      <c r="V346" s="23">
        <f t="shared" ref="V346:V347" si="45">SUM(D346+G346+J346+M346+P346+S346)</f>
        <v>24</v>
      </c>
    </row>
    <row r="347" ht="15.75" customHeight="1">
      <c r="B347" s="21"/>
      <c r="C347" s="22"/>
      <c r="D347" s="22"/>
      <c r="E347" s="22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>
        <f t="shared" si="44"/>
        <v>0</v>
      </c>
      <c r="V347" s="23">
        <f t="shared" si="45"/>
        <v>0</v>
      </c>
    </row>
    <row r="348" ht="15.75" customHeight="1">
      <c r="B348" s="60" t="s">
        <v>103</v>
      </c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4"/>
    </row>
    <row r="349" ht="15.75" customHeight="1">
      <c r="B349" s="5" t="s">
        <v>1</v>
      </c>
      <c r="C349" s="58" t="s">
        <v>2</v>
      </c>
      <c r="D349" s="9"/>
      <c r="E349" s="8" t="s">
        <v>3</v>
      </c>
      <c r="F349" s="6" t="s">
        <v>2</v>
      </c>
      <c r="G349" s="7"/>
      <c r="H349" s="8" t="s">
        <v>3</v>
      </c>
      <c r="I349" s="6" t="s">
        <v>2</v>
      </c>
      <c r="J349" s="7"/>
      <c r="K349" s="8" t="s">
        <v>3</v>
      </c>
      <c r="L349" s="6" t="s">
        <v>2</v>
      </c>
      <c r="M349" s="7"/>
      <c r="N349" s="8" t="s">
        <v>3</v>
      </c>
      <c r="O349" s="6" t="s">
        <v>2</v>
      </c>
      <c r="P349" s="7"/>
      <c r="Q349" s="8" t="s">
        <v>3</v>
      </c>
      <c r="R349" s="6" t="s">
        <v>2</v>
      </c>
      <c r="S349" s="7"/>
      <c r="T349" s="9" t="s">
        <v>3</v>
      </c>
      <c r="U349" s="6" t="s">
        <v>4</v>
      </c>
      <c r="V349" s="7"/>
    </row>
    <row r="350" ht="15.75" customHeight="1">
      <c r="B350" s="10" t="s">
        <v>5</v>
      </c>
      <c r="C350" s="11">
        <v>45948.0</v>
      </c>
      <c r="D350" s="12"/>
      <c r="E350" s="13"/>
      <c r="F350" s="11">
        <v>46095.0</v>
      </c>
      <c r="G350" s="12"/>
      <c r="H350" s="15"/>
      <c r="I350" s="11">
        <v>46095.0</v>
      </c>
      <c r="J350" s="12"/>
      <c r="K350" s="13"/>
      <c r="L350" s="11">
        <v>46130.0</v>
      </c>
      <c r="M350" s="12"/>
      <c r="N350" s="13"/>
      <c r="O350" s="11">
        <v>46158.0</v>
      </c>
      <c r="P350" s="12"/>
      <c r="Q350" s="13"/>
      <c r="R350" s="14"/>
      <c r="S350" s="12"/>
      <c r="T350" s="16"/>
      <c r="U350" s="17" t="s">
        <v>6</v>
      </c>
      <c r="V350" s="17" t="s">
        <v>7</v>
      </c>
    </row>
    <row r="351">
      <c r="B351" s="18"/>
      <c r="C351" s="22" t="s">
        <v>8</v>
      </c>
      <c r="D351" s="22" t="s">
        <v>9</v>
      </c>
      <c r="E351" s="22"/>
      <c r="F351" s="19" t="s">
        <v>8</v>
      </c>
      <c r="G351" s="19" t="s">
        <v>9</v>
      </c>
      <c r="H351" s="20"/>
      <c r="I351" s="19" t="s">
        <v>8</v>
      </c>
      <c r="J351" s="19" t="s">
        <v>9</v>
      </c>
      <c r="K351" s="20"/>
      <c r="L351" s="19" t="s">
        <v>8</v>
      </c>
      <c r="M351" s="19" t="s">
        <v>9</v>
      </c>
      <c r="N351" s="20"/>
      <c r="O351" s="19" t="s">
        <v>8</v>
      </c>
      <c r="P351" s="19" t="s">
        <v>9</v>
      </c>
      <c r="Q351" s="20"/>
      <c r="R351" s="19" t="s">
        <v>8</v>
      </c>
      <c r="S351" s="19" t="s">
        <v>9</v>
      </c>
      <c r="T351" s="20"/>
      <c r="U351" s="19" t="s">
        <v>10</v>
      </c>
      <c r="V351" s="19" t="s">
        <v>9</v>
      </c>
    </row>
    <row r="352" ht="15.75" customHeight="1">
      <c r="B352" s="25" t="s">
        <v>50</v>
      </c>
      <c r="C352" s="26"/>
      <c r="D352" s="26"/>
      <c r="E352" s="22"/>
      <c r="F352" s="27">
        <v>1.0</v>
      </c>
      <c r="G352" s="27">
        <v>8.0</v>
      </c>
      <c r="H352" s="19"/>
      <c r="I352" s="27">
        <v>1.0</v>
      </c>
      <c r="J352" s="27">
        <v>8.0</v>
      </c>
      <c r="K352" s="19"/>
      <c r="L352" s="27">
        <v>3.0</v>
      </c>
      <c r="M352" s="27">
        <v>6.0</v>
      </c>
      <c r="N352" s="19"/>
      <c r="O352" s="27">
        <v>3.0</v>
      </c>
      <c r="P352" s="27">
        <v>6.0</v>
      </c>
      <c r="Q352" s="19"/>
      <c r="R352" s="19"/>
      <c r="S352" s="19"/>
      <c r="T352" s="19"/>
      <c r="U352" s="27">
        <v>4.0</v>
      </c>
      <c r="V352" s="31">
        <v>28.0</v>
      </c>
    </row>
    <row r="353" ht="15.75" customHeight="1">
      <c r="B353" s="25" t="s">
        <v>51</v>
      </c>
      <c r="C353" s="26"/>
      <c r="D353" s="26"/>
      <c r="E353" s="22"/>
      <c r="F353" s="27">
        <v>2.0</v>
      </c>
      <c r="G353" s="27">
        <v>7.0</v>
      </c>
      <c r="H353" s="19"/>
      <c r="I353" s="27">
        <v>2.0</v>
      </c>
      <c r="J353" s="27">
        <v>7.0</v>
      </c>
      <c r="K353" s="19"/>
      <c r="L353" s="27">
        <v>2.0</v>
      </c>
      <c r="M353" s="27">
        <v>7.0</v>
      </c>
      <c r="N353" s="19"/>
      <c r="O353" s="27">
        <v>2.0</v>
      </c>
      <c r="P353" s="27">
        <v>7.0</v>
      </c>
      <c r="Q353" s="19"/>
      <c r="R353" s="19"/>
      <c r="S353" s="19"/>
      <c r="T353" s="19"/>
      <c r="U353" s="19">
        <f>COUNT(C353,F353,I353,L353,O353,R353,#REF!)</f>
        <v>4</v>
      </c>
      <c r="V353" s="23">
        <f>SUM(D353+G353+J353+M353+P353+S353)</f>
        <v>28</v>
      </c>
    </row>
    <row r="354" ht="15.75" customHeight="1">
      <c r="B354" s="25" t="s">
        <v>104</v>
      </c>
      <c r="C354" s="26"/>
      <c r="D354" s="26"/>
      <c r="E354" s="22"/>
      <c r="F354" s="27"/>
      <c r="G354" s="27"/>
      <c r="H354" s="19"/>
      <c r="I354" s="27"/>
      <c r="J354" s="27"/>
      <c r="K354" s="19"/>
      <c r="L354" s="27">
        <v>1.0</v>
      </c>
      <c r="M354" s="27">
        <v>8.0</v>
      </c>
      <c r="N354" s="19"/>
      <c r="O354" s="27">
        <v>1.0</v>
      </c>
      <c r="P354" s="27">
        <v>8.0</v>
      </c>
      <c r="Q354" s="19"/>
      <c r="R354" s="19"/>
      <c r="S354" s="19"/>
      <c r="T354" s="19"/>
      <c r="U354" s="27">
        <v>2.0</v>
      </c>
      <c r="V354" s="31">
        <v>16.0</v>
      </c>
    </row>
    <row r="355" ht="15.75" customHeight="1">
      <c r="B355" s="60" t="s">
        <v>105</v>
      </c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4"/>
    </row>
    <row r="356" ht="15.75" customHeight="1">
      <c r="B356" s="5" t="s">
        <v>1</v>
      </c>
      <c r="C356" s="58" t="s">
        <v>2</v>
      </c>
      <c r="D356" s="9"/>
      <c r="E356" s="8" t="s">
        <v>3</v>
      </c>
      <c r="F356" s="6" t="s">
        <v>2</v>
      </c>
      <c r="G356" s="7"/>
      <c r="H356" s="8" t="s">
        <v>3</v>
      </c>
      <c r="I356" s="6" t="s">
        <v>2</v>
      </c>
      <c r="J356" s="7"/>
      <c r="K356" s="8" t="s">
        <v>3</v>
      </c>
      <c r="L356" s="6" t="s">
        <v>2</v>
      </c>
      <c r="M356" s="7"/>
      <c r="N356" s="8" t="s">
        <v>3</v>
      </c>
      <c r="O356" s="6" t="s">
        <v>2</v>
      </c>
      <c r="P356" s="7"/>
      <c r="Q356" s="8" t="s">
        <v>3</v>
      </c>
      <c r="R356" s="6" t="s">
        <v>2</v>
      </c>
      <c r="S356" s="7"/>
      <c r="T356" s="9" t="s">
        <v>3</v>
      </c>
      <c r="U356" s="6" t="s">
        <v>4</v>
      </c>
      <c r="V356" s="7"/>
    </row>
    <row r="357" ht="15.75" customHeight="1">
      <c r="B357" s="10" t="s">
        <v>5</v>
      </c>
      <c r="C357" s="11">
        <v>45948.0</v>
      </c>
      <c r="D357" s="12"/>
      <c r="E357" s="13"/>
      <c r="F357" s="11">
        <v>46095.0</v>
      </c>
      <c r="G357" s="12"/>
      <c r="H357" s="15"/>
      <c r="I357" s="11">
        <v>46095.0</v>
      </c>
      <c r="J357" s="12"/>
      <c r="K357" s="13"/>
      <c r="L357" s="11">
        <v>46130.0</v>
      </c>
      <c r="M357" s="12"/>
      <c r="N357" s="13"/>
      <c r="O357" s="11">
        <v>46158.0</v>
      </c>
      <c r="P357" s="12"/>
      <c r="Q357" s="13"/>
      <c r="R357" s="14"/>
      <c r="S357" s="12"/>
      <c r="T357" s="16"/>
      <c r="U357" s="17" t="s">
        <v>6</v>
      </c>
      <c r="V357" s="17" t="s">
        <v>7</v>
      </c>
    </row>
    <row r="358">
      <c r="B358" s="18"/>
      <c r="C358" s="19" t="s">
        <v>8</v>
      </c>
      <c r="D358" s="19" t="s">
        <v>9</v>
      </c>
      <c r="E358" s="20"/>
      <c r="F358" s="19" t="s">
        <v>8</v>
      </c>
      <c r="G358" s="19" t="s">
        <v>9</v>
      </c>
      <c r="H358" s="20"/>
      <c r="I358" s="19" t="s">
        <v>8</v>
      </c>
      <c r="J358" s="19" t="s">
        <v>9</v>
      </c>
      <c r="K358" s="20"/>
      <c r="L358" s="19" t="s">
        <v>8</v>
      </c>
      <c r="M358" s="19" t="s">
        <v>9</v>
      </c>
      <c r="N358" s="20"/>
      <c r="O358" s="19" t="s">
        <v>8</v>
      </c>
      <c r="P358" s="19" t="s">
        <v>9</v>
      </c>
      <c r="Q358" s="20"/>
      <c r="R358" s="19" t="s">
        <v>8</v>
      </c>
      <c r="S358" s="19" t="s">
        <v>9</v>
      </c>
      <c r="T358" s="20"/>
      <c r="U358" s="19" t="s">
        <v>10</v>
      </c>
      <c r="V358" s="19" t="s">
        <v>9</v>
      </c>
    </row>
    <row r="359" ht="15.75" customHeight="1">
      <c r="B359" s="25" t="s">
        <v>21</v>
      </c>
      <c r="C359" s="26">
        <v>1.0</v>
      </c>
      <c r="D359" s="26">
        <v>8.0</v>
      </c>
      <c r="E359" s="22"/>
      <c r="F359" s="27">
        <v>1.0</v>
      </c>
      <c r="G359" s="27">
        <v>8.0</v>
      </c>
      <c r="H359" s="19"/>
      <c r="I359" s="27">
        <v>2.0</v>
      </c>
      <c r="J359" s="27">
        <v>7.0</v>
      </c>
      <c r="K359" s="19"/>
      <c r="L359" s="27">
        <v>2.0</v>
      </c>
      <c r="M359" s="27">
        <v>7.0</v>
      </c>
      <c r="N359" s="19"/>
      <c r="O359" s="27">
        <v>2.0</v>
      </c>
      <c r="P359" s="27">
        <v>7.0</v>
      </c>
      <c r="Q359" s="19"/>
      <c r="R359" s="19"/>
      <c r="S359" s="19"/>
      <c r="T359" s="19"/>
      <c r="U359" s="27">
        <v>5.0</v>
      </c>
      <c r="V359" s="23">
        <f t="shared" ref="V359:V361" si="46">SUM(D359+G359+J359+M359+P359+S359)</f>
        <v>37</v>
      </c>
    </row>
    <row r="360" ht="15.75" customHeight="1">
      <c r="B360" s="25" t="s">
        <v>23</v>
      </c>
      <c r="C360" s="26">
        <v>2.0</v>
      </c>
      <c r="D360" s="26">
        <v>7.0</v>
      </c>
      <c r="E360" s="22"/>
      <c r="F360" s="27">
        <v>3.0</v>
      </c>
      <c r="G360" s="27">
        <v>6.0</v>
      </c>
      <c r="H360" s="19"/>
      <c r="I360" s="27">
        <v>1.0</v>
      </c>
      <c r="J360" s="27">
        <v>8.0</v>
      </c>
      <c r="K360" s="19"/>
      <c r="L360" s="27">
        <v>1.0</v>
      </c>
      <c r="M360" s="27">
        <v>8.0</v>
      </c>
      <c r="N360" s="19"/>
      <c r="O360" s="27">
        <v>3.0</v>
      </c>
      <c r="P360" s="27">
        <v>6.0</v>
      </c>
      <c r="Q360" s="19"/>
      <c r="R360" s="19"/>
      <c r="S360" s="19"/>
      <c r="T360" s="19"/>
      <c r="U360" s="27">
        <v>5.0</v>
      </c>
      <c r="V360" s="23">
        <f t="shared" si="46"/>
        <v>35</v>
      </c>
    </row>
    <row r="361" ht="15.75" customHeight="1">
      <c r="B361" s="25" t="s">
        <v>22</v>
      </c>
      <c r="C361" s="26">
        <v>3.0</v>
      </c>
      <c r="D361" s="26">
        <v>6.0</v>
      </c>
      <c r="E361" s="22"/>
      <c r="F361" s="27">
        <v>2.0</v>
      </c>
      <c r="G361" s="27">
        <v>7.0</v>
      </c>
      <c r="H361" s="19"/>
      <c r="I361" s="27">
        <v>3.0</v>
      </c>
      <c r="J361" s="27">
        <v>6.0</v>
      </c>
      <c r="K361" s="19"/>
      <c r="L361" s="27">
        <v>3.0</v>
      </c>
      <c r="M361" s="27">
        <v>6.0</v>
      </c>
      <c r="N361" s="19"/>
      <c r="O361" s="27">
        <v>4.0</v>
      </c>
      <c r="P361" s="27">
        <v>5.0</v>
      </c>
      <c r="Q361" s="19"/>
      <c r="R361" s="19"/>
      <c r="S361" s="19"/>
      <c r="T361" s="19"/>
      <c r="U361" s="27">
        <v>5.0</v>
      </c>
      <c r="V361" s="23">
        <f t="shared" si="46"/>
        <v>30</v>
      </c>
    </row>
    <row r="362" ht="15.75" customHeight="1">
      <c r="B362" s="25" t="s">
        <v>106</v>
      </c>
      <c r="C362" s="26">
        <v>5.0</v>
      </c>
      <c r="D362" s="26">
        <v>4.0</v>
      </c>
      <c r="E362" s="22"/>
      <c r="F362" s="27">
        <v>4.0</v>
      </c>
      <c r="G362" s="27">
        <v>5.0</v>
      </c>
      <c r="H362" s="19"/>
      <c r="I362" s="27">
        <v>4.0</v>
      </c>
      <c r="J362" s="27">
        <v>5.0</v>
      </c>
      <c r="K362" s="19"/>
      <c r="L362" s="19"/>
      <c r="M362" s="19"/>
      <c r="N362" s="19"/>
      <c r="O362" s="27">
        <v>1.0</v>
      </c>
      <c r="P362" s="27">
        <v>8.0</v>
      </c>
      <c r="Q362" s="19"/>
      <c r="R362" s="19"/>
      <c r="S362" s="19"/>
      <c r="T362" s="19"/>
      <c r="U362" s="27">
        <v>4.0</v>
      </c>
      <c r="V362" s="31">
        <v>22.0</v>
      </c>
    </row>
    <row r="363" ht="15.75" customHeight="1">
      <c r="B363" s="25" t="s">
        <v>96</v>
      </c>
      <c r="C363" s="26">
        <v>4.0</v>
      </c>
      <c r="D363" s="26">
        <v>5.0</v>
      </c>
      <c r="E363" s="22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>
        <f>COUNT(C363,F363,I363,L363,O363,R363,#REF!)</f>
        <v>1</v>
      </c>
      <c r="V363" s="23">
        <f>SUM(D363+G363+J363+M363+P363+S363)</f>
        <v>5</v>
      </c>
    </row>
    <row r="364" ht="15.75" customHeight="1">
      <c r="B364" s="25"/>
      <c r="C364" s="26"/>
      <c r="D364" s="26"/>
      <c r="E364" s="22"/>
      <c r="F364" s="27"/>
      <c r="G364" s="27"/>
      <c r="H364" s="19"/>
      <c r="I364" s="27"/>
      <c r="J364" s="27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31"/>
    </row>
    <row r="365" ht="15.75" customHeight="1">
      <c r="B365" s="60" t="s">
        <v>107</v>
      </c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4"/>
    </row>
    <row r="366" ht="15.75" customHeight="1">
      <c r="B366" s="5" t="s">
        <v>1</v>
      </c>
      <c r="C366" s="58" t="s">
        <v>2</v>
      </c>
      <c r="D366" s="9"/>
      <c r="E366" s="8" t="s">
        <v>3</v>
      </c>
      <c r="F366" s="6" t="s">
        <v>2</v>
      </c>
      <c r="G366" s="7"/>
      <c r="H366" s="8" t="s">
        <v>3</v>
      </c>
      <c r="I366" s="6" t="s">
        <v>2</v>
      </c>
      <c r="J366" s="7"/>
      <c r="K366" s="8" t="s">
        <v>3</v>
      </c>
      <c r="L366" s="6" t="s">
        <v>2</v>
      </c>
      <c r="M366" s="7"/>
      <c r="N366" s="8" t="s">
        <v>3</v>
      </c>
      <c r="O366" s="6" t="s">
        <v>2</v>
      </c>
      <c r="P366" s="7"/>
      <c r="Q366" s="8" t="s">
        <v>3</v>
      </c>
      <c r="R366" s="6" t="s">
        <v>2</v>
      </c>
      <c r="S366" s="7"/>
      <c r="T366" s="9" t="s">
        <v>3</v>
      </c>
      <c r="U366" s="6" t="s">
        <v>4</v>
      </c>
      <c r="V366" s="7"/>
    </row>
    <row r="367" ht="15.75" customHeight="1">
      <c r="B367" s="10" t="s">
        <v>5</v>
      </c>
      <c r="C367" s="11">
        <v>45948.0</v>
      </c>
      <c r="D367" s="12"/>
      <c r="E367" s="13"/>
      <c r="F367" s="14"/>
      <c r="G367" s="12"/>
      <c r="H367" s="15"/>
      <c r="I367" s="14"/>
      <c r="J367" s="12"/>
      <c r="K367" s="13"/>
      <c r="L367" s="14"/>
      <c r="M367" s="12"/>
      <c r="N367" s="13"/>
      <c r="O367" s="14"/>
      <c r="P367" s="12"/>
      <c r="Q367" s="13"/>
      <c r="R367" s="14"/>
      <c r="S367" s="12"/>
      <c r="T367" s="16"/>
      <c r="U367" s="17" t="s">
        <v>6</v>
      </c>
      <c r="V367" s="17" t="s">
        <v>7</v>
      </c>
    </row>
    <row r="368">
      <c r="B368" s="18"/>
      <c r="C368" s="19" t="s">
        <v>8</v>
      </c>
      <c r="D368" s="19" t="s">
        <v>9</v>
      </c>
      <c r="E368" s="20"/>
      <c r="F368" s="19" t="s">
        <v>8</v>
      </c>
      <c r="G368" s="19" t="s">
        <v>9</v>
      </c>
      <c r="H368" s="20"/>
      <c r="I368" s="19" t="s">
        <v>8</v>
      </c>
      <c r="J368" s="19" t="s">
        <v>9</v>
      </c>
      <c r="K368" s="20"/>
      <c r="L368" s="19" t="s">
        <v>8</v>
      </c>
      <c r="M368" s="19" t="s">
        <v>9</v>
      </c>
      <c r="N368" s="20"/>
      <c r="O368" s="19" t="s">
        <v>8</v>
      </c>
      <c r="P368" s="19" t="s">
        <v>9</v>
      </c>
      <c r="Q368" s="20"/>
      <c r="R368" s="19" t="s">
        <v>8</v>
      </c>
      <c r="S368" s="19" t="s">
        <v>9</v>
      </c>
      <c r="T368" s="20"/>
      <c r="U368" s="19" t="s">
        <v>10</v>
      </c>
      <c r="V368" s="19" t="s">
        <v>9</v>
      </c>
    </row>
    <row r="369" ht="15.75" customHeight="1">
      <c r="B369" s="2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27">
        <v>0.0</v>
      </c>
      <c r="V369" s="23">
        <f t="shared" ref="V369:V370" si="47">SUM(D369+G369+J369+M369+P369+S369)</f>
        <v>0</v>
      </c>
    </row>
    <row r="370" ht="15.75" customHeight="1">
      <c r="B370" s="21"/>
      <c r="C370" s="22"/>
      <c r="D370" s="22"/>
      <c r="E370" s="22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>
        <f>COUNT(C370,F370,I370,L370,O370,R370,#REF!)</f>
        <v>0</v>
      </c>
      <c r="V370" s="23">
        <f t="shared" si="47"/>
        <v>0</v>
      </c>
    </row>
    <row r="371" ht="15.75" customHeight="1">
      <c r="B371" s="60" t="s">
        <v>108</v>
      </c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4"/>
    </row>
    <row r="372" ht="15.75" customHeight="1">
      <c r="B372" s="5" t="s">
        <v>1</v>
      </c>
      <c r="C372" s="58" t="s">
        <v>2</v>
      </c>
      <c r="D372" s="9"/>
      <c r="E372" s="8" t="s">
        <v>3</v>
      </c>
      <c r="F372" s="6" t="s">
        <v>2</v>
      </c>
      <c r="G372" s="7"/>
      <c r="H372" s="8" t="s">
        <v>3</v>
      </c>
      <c r="I372" s="6" t="s">
        <v>2</v>
      </c>
      <c r="J372" s="7"/>
      <c r="K372" s="8" t="s">
        <v>3</v>
      </c>
      <c r="L372" s="6" t="s">
        <v>2</v>
      </c>
      <c r="M372" s="7"/>
      <c r="N372" s="8" t="s">
        <v>3</v>
      </c>
      <c r="O372" s="6" t="s">
        <v>2</v>
      </c>
      <c r="P372" s="7"/>
      <c r="Q372" s="8" t="s">
        <v>3</v>
      </c>
      <c r="R372" s="6" t="s">
        <v>2</v>
      </c>
      <c r="S372" s="7"/>
      <c r="T372" s="9" t="s">
        <v>3</v>
      </c>
      <c r="U372" s="6" t="s">
        <v>4</v>
      </c>
      <c r="V372" s="7"/>
    </row>
    <row r="373" ht="15.75" customHeight="1">
      <c r="B373" s="10" t="s">
        <v>5</v>
      </c>
      <c r="C373" s="11">
        <v>45948.0</v>
      </c>
      <c r="D373" s="12"/>
      <c r="E373" s="13"/>
      <c r="F373" s="11">
        <v>46095.0</v>
      </c>
      <c r="G373" s="12"/>
      <c r="H373" s="15"/>
      <c r="I373" s="11">
        <v>46095.0</v>
      </c>
      <c r="J373" s="12"/>
      <c r="K373" s="13"/>
      <c r="L373" s="11">
        <v>46130.0</v>
      </c>
      <c r="M373" s="12"/>
      <c r="N373" s="13"/>
      <c r="O373" s="11">
        <v>46158.0</v>
      </c>
      <c r="P373" s="12"/>
      <c r="Q373" s="13"/>
      <c r="R373" s="14"/>
      <c r="S373" s="12"/>
      <c r="T373" s="16"/>
      <c r="U373" s="17" t="s">
        <v>6</v>
      </c>
      <c r="V373" s="17" t="s">
        <v>7</v>
      </c>
    </row>
    <row r="374">
      <c r="B374" s="18"/>
      <c r="C374" s="19" t="s">
        <v>8</v>
      </c>
      <c r="D374" s="19" t="s">
        <v>9</v>
      </c>
      <c r="E374" s="20"/>
      <c r="F374" s="19" t="s">
        <v>8</v>
      </c>
      <c r="G374" s="19" t="s">
        <v>9</v>
      </c>
      <c r="H374" s="20"/>
      <c r="I374" s="19" t="s">
        <v>8</v>
      </c>
      <c r="J374" s="19" t="s">
        <v>9</v>
      </c>
      <c r="K374" s="20"/>
      <c r="L374" s="19" t="s">
        <v>8</v>
      </c>
      <c r="M374" s="19" t="s">
        <v>9</v>
      </c>
      <c r="N374" s="20"/>
      <c r="O374" s="19" t="s">
        <v>8</v>
      </c>
      <c r="P374" s="19" t="s">
        <v>9</v>
      </c>
      <c r="Q374" s="20"/>
      <c r="R374" s="19" t="s">
        <v>8</v>
      </c>
      <c r="S374" s="19" t="s">
        <v>9</v>
      </c>
      <c r="T374" s="20"/>
      <c r="U374" s="19" t="s">
        <v>10</v>
      </c>
      <c r="V374" s="19" t="s">
        <v>9</v>
      </c>
    </row>
    <row r="375" ht="15.75" customHeight="1">
      <c r="B375" s="25" t="s">
        <v>13</v>
      </c>
      <c r="C375" s="27">
        <v>1.0</v>
      </c>
      <c r="D375" s="27">
        <v>8.0</v>
      </c>
      <c r="E375" s="19"/>
      <c r="F375" s="27">
        <v>2.0</v>
      </c>
      <c r="G375" s="27">
        <v>7.0</v>
      </c>
      <c r="H375" s="19"/>
      <c r="I375" s="27">
        <v>1.0</v>
      </c>
      <c r="J375" s="27">
        <v>8.0</v>
      </c>
      <c r="K375" s="19"/>
      <c r="L375" s="27">
        <v>1.0</v>
      </c>
      <c r="M375" s="27">
        <v>8.0</v>
      </c>
      <c r="N375" s="19"/>
      <c r="O375" s="27">
        <v>2.0</v>
      </c>
      <c r="P375" s="27">
        <v>7.0</v>
      </c>
      <c r="Q375" s="19"/>
      <c r="R375" s="19"/>
      <c r="S375" s="19"/>
      <c r="T375" s="19"/>
      <c r="U375" s="27">
        <v>5.0</v>
      </c>
      <c r="V375" s="23">
        <f t="shared" ref="V375:V376" si="48">SUM(D375+G375+J375+M375+P375+S375)</f>
        <v>38</v>
      </c>
    </row>
    <row r="376" ht="15.75" customHeight="1">
      <c r="B376" s="25" t="s">
        <v>58</v>
      </c>
      <c r="C376" s="26">
        <v>2.0</v>
      </c>
      <c r="D376" s="26">
        <v>7.0</v>
      </c>
      <c r="E376" s="22"/>
      <c r="F376" s="27">
        <v>1.0</v>
      </c>
      <c r="G376" s="27">
        <v>8.0</v>
      </c>
      <c r="H376" s="19"/>
      <c r="I376" s="27">
        <v>2.0</v>
      </c>
      <c r="J376" s="27">
        <v>7.0</v>
      </c>
      <c r="K376" s="19"/>
      <c r="L376" s="27">
        <v>2.0</v>
      </c>
      <c r="M376" s="27">
        <v>7.0</v>
      </c>
      <c r="N376" s="19"/>
      <c r="O376" s="27">
        <v>1.0</v>
      </c>
      <c r="P376" s="27">
        <v>8.0</v>
      </c>
      <c r="Q376" s="19"/>
      <c r="R376" s="19"/>
      <c r="S376" s="19"/>
      <c r="T376" s="19"/>
      <c r="U376" s="19">
        <f>COUNT(C376,F376,I376,L376,O376,R376,#REF!)</f>
        <v>5</v>
      </c>
      <c r="V376" s="23">
        <f t="shared" si="48"/>
        <v>37</v>
      </c>
    </row>
    <row r="377" ht="15.75" customHeight="1">
      <c r="B377" s="25" t="s">
        <v>59</v>
      </c>
      <c r="C377" s="26"/>
      <c r="D377" s="26"/>
      <c r="E377" s="22"/>
      <c r="F377" s="27">
        <v>3.0</v>
      </c>
      <c r="G377" s="27">
        <v>6.0</v>
      </c>
      <c r="H377" s="19"/>
      <c r="I377" s="27">
        <v>3.0</v>
      </c>
      <c r="J377" s="27">
        <v>6.0</v>
      </c>
      <c r="K377" s="19"/>
      <c r="L377" s="19"/>
      <c r="M377" s="19"/>
      <c r="N377" s="19"/>
      <c r="O377" s="27">
        <v>4.0</v>
      </c>
      <c r="P377" s="27">
        <v>5.0</v>
      </c>
      <c r="Q377" s="19"/>
      <c r="R377" s="19"/>
      <c r="S377" s="19"/>
      <c r="T377" s="19"/>
      <c r="U377" s="27">
        <v>3.0</v>
      </c>
      <c r="V377" s="31">
        <f>sum(P377,J377,G377)</f>
        <v>17</v>
      </c>
    </row>
    <row r="378" ht="15.75" customHeight="1">
      <c r="B378" s="25" t="s">
        <v>31</v>
      </c>
      <c r="C378" s="26">
        <v>3.0</v>
      </c>
      <c r="D378" s="26">
        <v>6.0</v>
      </c>
      <c r="E378" s="22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>
        <f t="shared" ref="U378:U379" si="49">COUNT(C378,F378,I378,L378,O378,R378,#REF!)</f>
        <v>1</v>
      </c>
      <c r="V378" s="23">
        <f t="shared" ref="V378:V379" si="50">SUM(D378+G378+J378+M378+P378+S378)</f>
        <v>6</v>
      </c>
    </row>
    <row r="379" ht="15.75" customHeight="1">
      <c r="B379" s="25" t="s">
        <v>102</v>
      </c>
      <c r="C379" s="22"/>
      <c r="D379" s="22"/>
      <c r="E379" s="22"/>
      <c r="F379" s="19"/>
      <c r="G379" s="19"/>
      <c r="H379" s="19"/>
      <c r="I379" s="19"/>
      <c r="J379" s="19"/>
      <c r="K379" s="19"/>
      <c r="L379" s="19"/>
      <c r="M379" s="19"/>
      <c r="N379" s="19"/>
      <c r="O379" s="27">
        <v>3.0</v>
      </c>
      <c r="P379" s="27">
        <v>6.0</v>
      </c>
      <c r="Q379" s="19"/>
      <c r="R379" s="19"/>
      <c r="S379" s="19"/>
      <c r="T379" s="19"/>
      <c r="U379" s="19">
        <f t="shared" si="49"/>
        <v>1</v>
      </c>
      <c r="V379" s="23">
        <f t="shared" si="50"/>
        <v>6</v>
      </c>
    </row>
    <row r="380" ht="15.75" customHeight="1">
      <c r="B380" s="60" t="s">
        <v>109</v>
      </c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4"/>
    </row>
    <row r="381" ht="15.75" customHeight="1">
      <c r="B381" s="5" t="s">
        <v>1</v>
      </c>
      <c r="C381" s="58" t="s">
        <v>2</v>
      </c>
      <c r="D381" s="9"/>
      <c r="E381" s="8" t="s">
        <v>3</v>
      </c>
      <c r="F381" s="6" t="s">
        <v>2</v>
      </c>
      <c r="G381" s="7"/>
      <c r="H381" s="8" t="s">
        <v>3</v>
      </c>
      <c r="I381" s="6" t="s">
        <v>2</v>
      </c>
      <c r="J381" s="7"/>
      <c r="K381" s="8" t="s">
        <v>3</v>
      </c>
      <c r="L381" s="6" t="s">
        <v>2</v>
      </c>
      <c r="M381" s="7"/>
      <c r="N381" s="8" t="s">
        <v>3</v>
      </c>
      <c r="O381" s="6" t="s">
        <v>2</v>
      </c>
      <c r="P381" s="7"/>
      <c r="Q381" s="8" t="s">
        <v>3</v>
      </c>
      <c r="R381" s="6" t="s">
        <v>2</v>
      </c>
      <c r="S381" s="7"/>
      <c r="T381" s="9" t="s">
        <v>3</v>
      </c>
      <c r="U381" s="6" t="s">
        <v>4</v>
      </c>
      <c r="V381" s="7"/>
    </row>
    <row r="382" ht="15.75" customHeight="1">
      <c r="B382" s="10" t="s">
        <v>5</v>
      </c>
      <c r="C382" s="11">
        <v>45948.0</v>
      </c>
      <c r="D382" s="12"/>
      <c r="E382" s="13"/>
      <c r="F382" s="11">
        <v>46095.0</v>
      </c>
      <c r="G382" s="12"/>
      <c r="H382" s="15"/>
      <c r="I382" s="11">
        <v>46095.0</v>
      </c>
      <c r="J382" s="12"/>
      <c r="K382" s="13"/>
      <c r="L382" s="11">
        <v>46130.0</v>
      </c>
      <c r="M382" s="12"/>
      <c r="N382" s="13"/>
      <c r="O382" s="11">
        <v>46158.0</v>
      </c>
      <c r="P382" s="12"/>
      <c r="Q382" s="13"/>
      <c r="R382" s="14"/>
      <c r="S382" s="12"/>
      <c r="T382" s="16"/>
      <c r="U382" s="17" t="s">
        <v>6</v>
      </c>
      <c r="V382" s="17" t="s">
        <v>7</v>
      </c>
    </row>
    <row r="383">
      <c r="B383" s="18"/>
      <c r="C383" s="19" t="s">
        <v>8</v>
      </c>
      <c r="D383" s="19" t="s">
        <v>9</v>
      </c>
      <c r="E383" s="20"/>
      <c r="F383" s="19" t="s">
        <v>8</v>
      </c>
      <c r="G383" s="19" t="s">
        <v>9</v>
      </c>
      <c r="H383" s="20"/>
      <c r="I383" s="19" t="s">
        <v>8</v>
      </c>
      <c r="J383" s="19" t="s">
        <v>9</v>
      </c>
      <c r="K383" s="20"/>
      <c r="L383" s="19" t="s">
        <v>8</v>
      </c>
      <c r="M383" s="19" t="s">
        <v>9</v>
      </c>
      <c r="N383" s="20"/>
      <c r="O383" s="19" t="s">
        <v>8</v>
      </c>
      <c r="P383" s="19" t="s">
        <v>9</v>
      </c>
      <c r="Q383" s="20"/>
      <c r="R383" s="19" t="s">
        <v>8</v>
      </c>
      <c r="S383" s="19" t="s">
        <v>9</v>
      </c>
      <c r="T383" s="20"/>
      <c r="U383" s="19" t="s">
        <v>10</v>
      </c>
      <c r="V383" s="19" t="s">
        <v>9</v>
      </c>
    </row>
    <row r="384" ht="15.75" customHeight="1">
      <c r="B384" s="35" t="s">
        <v>50</v>
      </c>
      <c r="C384" s="36">
        <v>3.0</v>
      </c>
      <c r="D384" s="36">
        <v>6.0</v>
      </c>
      <c r="E384" s="37"/>
      <c r="F384" s="36">
        <v>2.0</v>
      </c>
      <c r="G384" s="36">
        <v>7.0</v>
      </c>
      <c r="H384" s="37"/>
      <c r="I384" s="36">
        <v>4.0</v>
      </c>
      <c r="J384" s="36">
        <v>5.0</v>
      </c>
      <c r="K384" s="37"/>
      <c r="L384" s="36">
        <v>2.0</v>
      </c>
      <c r="M384" s="36">
        <v>7.0</v>
      </c>
      <c r="N384" s="37"/>
      <c r="O384" s="40">
        <v>2.0</v>
      </c>
      <c r="P384" s="40">
        <v>7.0</v>
      </c>
      <c r="Q384" s="37"/>
      <c r="R384" s="37"/>
      <c r="S384" s="37"/>
      <c r="T384" s="37"/>
      <c r="U384" s="44">
        <f>COUNT(C384,F384,I384,L384,O384,R384,#REF!)</f>
        <v>5</v>
      </c>
      <c r="V384" s="42">
        <f t="shared" ref="V384:V385" si="51">SUM(D384+G384+J384+M384+P384+S384)</f>
        <v>32</v>
      </c>
    </row>
    <row r="385" ht="15.75" customHeight="1">
      <c r="B385" s="25" t="s">
        <v>19</v>
      </c>
      <c r="C385" s="26">
        <v>2.0</v>
      </c>
      <c r="D385" s="26">
        <v>7.0</v>
      </c>
      <c r="E385" s="22"/>
      <c r="F385" s="27">
        <v>3.0</v>
      </c>
      <c r="G385" s="27">
        <v>6.0</v>
      </c>
      <c r="H385" s="19"/>
      <c r="I385" s="27">
        <v>2.0</v>
      </c>
      <c r="J385" s="27">
        <v>7.0</v>
      </c>
      <c r="K385" s="19"/>
      <c r="L385" s="27">
        <v>5.0</v>
      </c>
      <c r="M385" s="27">
        <v>4.0</v>
      </c>
      <c r="N385" s="19"/>
      <c r="O385" s="27">
        <v>4.0</v>
      </c>
      <c r="P385" s="27">
        <v>5.0</v>
      </c>
      <c r="Q385" s="19"/>
      <c r="R385" s="19"/>
      <c r="S385" s="19"/>
      <c r="T385" s="19"/>
      <c r="U385" s="19">
        <f>COUNT(C385,F385,I385,L385,O385,R385,#REF!)</f>
        <v>5</v>
      </c>
      <c r="V385" s="23">
        <f t="shared" si="51"/>
        <v>29</v>
      </c>
    </row>
    <row r="386" ht="15.75" customHeight="1">
      <c r="B386" s="25" t="s">
        <v>51</v>
      </c>
      <c r="C386" s="26"/>
      <c r="D386" s="26"/>
      <c r="E386" s="22"/>
      <c r="F386" s="27">
        <v>1.0</v>
      </c>
      <c r="G386" s="27">
        <v>8.0</v>
      </c>
      <c r="H386" s="19"/>
      <c r="I386" s="27">
        <v>1.0</v>
      </c>
      <c r="J386" s="27">
        <v>8.0</v>
      </c>
      <c r="K386" s="19"/>
      <c r="L386" s="27">
        <v>4.0</v>
      </c>
      <c r="M386" s="27">
        <v>5.0</v>
      </c>
      <c r="N386" s="19"/>
      <c r="O386" s="27">
        <v>3.0</v>
      </c>
      <c r="P386" s="27">
        <v>6.0</v>
      </c>
      <c r="Q386" s="19"/>
      <c r="R386" s="19"/>
      <c r="S386" s="19"/>
      <c r="T386" s="19"/>
      <c r="U386" s="27">
        <v>4.0</v>
      </c>
      <c r="V386" s="31">
        <f t="shared" ref="V386:V387" si="52">sum(S386,P386,M386,J386,G386,D386)</f>
        <v>27</v>
      </c>
    </row>
    <row r="387" ht="15.75" customHeight="1">
      <c r="B387" s="25" t="s">
        <v>38</v>
      </c>
      <c r="C387" s="22"/>
      <c r="D387" s="22"/>
      <c r="E387" s="22"/>
      <c r="F387" s="27">
        <v>4.0</v>
      </c>
      <c r="G387" s="27">
        <v>5.0</v>
      </c>
      <c r="H387" s="19"/>
      <c r="I387" s="27">
        <v>3.0</v>
      </c>
      <c r="J387" s="27">
        <v>6.0</v>
      </c>
      <c r="K387" s="19"/>
      <c r="L387" s="27">
        <v>1.0</v>
      </c>
      <c r="M387" s="27">
        <v>8.0</v>
      </c>
      <c r="N387" s="19"/>
      <c r="O387" s="27">
        <v>1.0</v>
      </c>
      <c r="P387" s="27">
        <v>8.0</v>
      </c>
      <c r="Q387" s="19"/>
      <c r="R387" s="19"/>
      <c r="S387" s="19"/>
      <c r="T387" s="19"/>
      <c r="U387" s="27">
        <v>4.0</v>
      </c>
      <c r="V387" s="31">
        <f t="shared" si="52"/>
        <v>27</v>
      </c>
    </row>
    <row r="388" ht="15.75" customHeight="1">
      <c r="B388" s="25" t="s">
        <v>33</v>
      </c>
      <c r="C388" s="26">
        <v>1.0</v>
      </c>
      <c r="D388" s="26">
        <v>8.0</v>
      </c>
      <c r="E388" s="22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>
        <f>COUNT(C388,F388,I388,L388,O388,R388,#REF!)</f>
        <v>1</v>
      </c>
      <c r="V388" s="23">
        <f>SUM(D388+G388+J388+M388+P388+S388)</f>
        <v>8</v>
      </c>
    </row>
    <row r="389" ht="15.75" customHeight="1">
      <c r="B389" s="25" t="s">
        <v>110</v>
      </c>
      <c r="C389" s="26"/>
      <c r="D389" s="26"/>
      <c r="E389" s="22"/>
      <c r="F389" s="19"/>
      <c r="G389" s="19"/>
      <c r="H389" s="19"/>
      <c r="I389" s="19"/>
      <c r="J389" s="19"/>
      <c r="K389" s="19"/>
      <c r="L389" s="27">
        <v>3.0</v>
      </c>
      <c r="M389" s="27">
        <v>6.0</v>
      </c>
      <c r="N389" s="19"/>
      <c r="O389" s="27">
        <v>5.0</v>
      </c>
      <c r="P389" s="27">
        <v>4.0</v>
      </c>
      <c r="Q389" s="19"/>
      <c r="R389" s="19"/>
      <c r="S389" s="19"/>
      <c r="T389" s="19"/>
      <c r="U389" s="27">
        <v>2.0</v>
      </c>
      <c r="V389" s="31">
        <v>6.0</v>
      </c>
    </row>
    <row r="390" ht="15.75" customHeight="1">
      <c r="B390" s="60" t="s">
        <v>111</v>
      </c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4"/>
    </row>
    <row r="391" ht="15.75" customHeight="1">
      <c r="B391" s="5" t="s">
        <v>1</v>
      </c>
      <c r="C391" s="58" t="s">
        <v>2</v>
      </c>
      <c r="D391" s="9"/>
      <c r="E391" s="8" t="s">
        <v>3</v>
      </c>
      <c r="F391" s="6" t="s">
        <v>2</v>
      </c>
      <c r="G391" s="7"/>
      <c r="H391" s="8" t="s">
        <v>3</v>
      </c>
      <c r="I391" s="6" t="s">
        <v>2</v>
      </c>
      <c r="J391" s="7"/>
      <c r="K391" s="8" t="s">
        <v>3</v>
      </c>
      <c r="L391" s="6" t="s">
        <v>2</v>
      </c>
      <c r="M391" s="7"/>
      <c r="N391" s="8" t="s">
        <v>3</v>
      </c>
      <c r="O391" s="6" t="s">
        <v>2</v>
      </c>
      <c r="P391" s="7"/>
      <c r="Q391" s="8" t="s">
        <v>3</v>
      </c>
      <c r="R391" s="6" t="s">
        <v>2</v>
      </c>
      <c r="S391" s="7"/>
      <c r="T391" s="9" t="s">
        <v>3</v>
      </c>
      <c r="U391" s="6" t="s">
        <v>4</v>
      </c>
      <c r="V391" s="7"/>
    </row>
    <row r="392" ht="15.75" customHeight="1">
      <c r="B392" s="10" t="s">
        <v>5</v>
      </c>
      <c r="C392" s="11">
        <v>45948.0</v>
      </c>
      <c r="D392" s="12"/>
      <c r="E392" s="13"/>
      <c r="F392" s="11">
        <v>46095.0</v>
      </c>
      <c r="G392" s="12"/>
      <c r="H392" s="15"/>
      <c r="I392" s="11">
        <v>46095.0</v>
      </c>
      <c r="J392" s="12"/>
      <c r="K392" s="13"/>
      <c r="L392" s="11">
        <v>46130.0</v>
      </c>
      <c r="M392" s="12"/>
      <c r="N392" s="13"/>
      <c r="O392" s="11">
        <v>46158.0</v>
      </c>
      <c r="P392" s="12"/>
      <c r="Q392" s="13"/>
      <c r="R392" s="14"/>
      <c r="S392" s="12"/>
      <c r="T392" s="16"/>
      <c r="U392" s="17" t="s">
        <v>6</v>
      </c>
      <c r="V392" s="17" t="s">
        <v>7</v>
      </c>
    </row>
    <row r="393">
      <c r="B393" s="18"/>
      <c r="C393" s="19" t="s">
        <v>8</v>
      </c>
      <c r="D393" s="19" t="s">
        <v>9</v>
      </c>
      <c r="E393" s="20"/>
      <c r="F393" s="19" t="s">
        <v>8</v>
      </c>
      <c r="G393" s="19" t="s">
        <v>9</v>
      </c>
      <c r="H393" s="20"/>
      <c r="I393" s="19" t="s">
        <v>8</v>
      </c>
      <c r="J393" s="19" t="s">
        <v>9</v>
      </c>
      <c r="K393" s="20"/>
      <c r="L393" s="19" t="s">
        <v>8</v>
      </c>
      <c r="M393" s="19" t="s">
        <v>9</v>
      </c>
      <c r="N393" s="20"/>
      <c r="O393" s="19" t="s">
        <v>8</v>
      </c>
      <c r="P393" s="19" t="s">
        <v>9</v>
      </c>
      <c r="Q393" s="20"/>
      <c r="R393" s="19" t="s">
        <v>8</v>
      </c>
      <c r="S393" s="19" t="s">
        <v>9</v>
      </c>
      <c r="T393" s="20"/>
      <c r="U393" s="19" t="s">
        <v>10</v>
      </c>
      <c r="V393" s="19" t="s">
        <v>9</v>
      </c>
    </row>
    <row r="394" ht="15.75" customHeight="1">
      <c r="B394" s="35" t="s">
        <v>21</v>
      </c>
      <c r="C394" s="36">
        <v>2.0</v>
      </c>
      <c r="D394" s="36">
        <v>7.0</v>
      </c>
      <c r="E394" s="37"/>
      <c r="F394" s="36">
        <v>1.0</v>
      </c>
      <c r="G394" s="36">
        <v>8.0</v>
      </c>
      <c r="H394" s="37"/>
      <c r="I394" s="36">
        <v>2.0</v>
      </c>
      <c r="J394" s="36">
        <v>7.0</v>
      </c>
      <c r="K394" s="37"/>
      <c r="L394" s="40">
        <v>2.0</v>
      </c>
      <c r="M394" s="40">
        <v>7.0</v>
      </c>
      <c r="N394" s="37"/>
      <c r="O394" s="40">
        <v>1.0</v>
      </c>
      <c r="P394" s="40">
        <v>8.0</v>
      </c>
      <c r="Q394" s="37"/>
      <c r="R394" s="37"/>
      <c r="S394" s="37"/>
      <c r="T394" s="37"/>
      <c r="U394" s="41">
        <v>5.0</v>
      </c>
      <c r="V394" s="42">
        <f t="shared" ref="V394:V397" si="53">SUM(D394+G394+J394+M394+P394+S394)</f>
        <v>37</v>
      </c>
    </row>
    <row r="395" ht="15.75" customHeight="1">
      <c r="B395" s="35" t="s">
        <v>23</v>
      </c>
      <c r="C395" s="36">
        <v>3.0</v>
      </c>
      <c r="D395" s="36">
        <v>6.0</v>
      </c>
      <c r="E395" s="37"/>
      <c r="F395" s="36">
        <v>2.0</v>
      </c>
      <c r="G395" s="36">
        <v>7.0</v>
      </c>
      <c r="H395" s="37"/>
      <c r="I395" s="36">
        <v>1.0</v>
      </c>
      <c r="J395" s="36">
        <v>8.0</v>
      </c>
      <c r="K395" s="37"/>
      <c r="L395" s="40">
        <v>1.0</v>
      </c>
      <c r="M395" s="40">
        <v>8.0</v>
      </c>
      <c r="N395" s="37"/>
      <c r="O395" s="40">
        <v>2.0</v>
      </c>
      <c r="P395" s="40">
        <v>7.0</v>
      </c>
      <c r="Q395" s="37"/>
      <c r="R395" s="37"/>
      <c r="S395" s="37"/>
      <c r="T395" s="37"/>
      <c r="U395" s="41">
        <v>5.0</v>
      </c>
      <c r="V395" s="42">
        <f t="shared" si="53"/>
        <v>36</v>
      </c>
    </row>
    <row r="396" ht="15.75" customHeight="1">
      <c r="B396" s="25" t="s">
        <v>22</v>
      </c>
      <c r="C396" s="26">
        <v>4.0</v>
      </c>
      <c r="D396" s="26">
        <v>5.0</v>
      </c>
      <c r="E396" s="22"/>
      <c r="F396" s="27">
        <v>4.0</v>
      </c>
      <c r="G396" s="27">
        <v>5.0</v>
      </c>
      <c r="H396" s="19"/>
      <c r="I396" s="27">
        <v>4.0</v>
      </c>
      <c r="J396" s="27">
        <v>5.0</v>
      </c>
      <c r="K396" s="19"/>
      <c r="L396" s="27">
        <v>4.0</v>
      </c>
      <c r="M396" s="27">
        <v>5.0</v>
      </c>
      <c r="N396" s="19"/>
      <c r="O396" s="27">
        <v>3.0</v>
      </c>
      <c r="P396" s="27">
        <v>6.0</v>
      </c>
      <c r="Q396" s="19"/>
      <c r="R396" s="19"/>
      <c r="S396" s="19"/>
      <c r="T396" s="19"/>
      <c r="U396" s="27">
        <v>5.0</v>
      </c>
      <c r="V396" s="23">
        <f t="shared" si="53"/>
        <v>26</v>
      </c>
    </row>
    <row r="397" ht="15.75" customHeight="1">
      <c r="B397" s="25" t="s">
        <v>112</v>
      </c>
      <c r="C397" s="27">
        <v>1.0</v>
      </c>
      <c r="D397" s="27">
        <v>8.0</v>
      </c>
      <c r="E397" s="19"/>
      <c r="F397" s="27">
        <v>6.0</v>
      </c>
      <c r="G397" s="27">
        <v>3.0</v>
      </c>
      <c r="H397" s="19"/>
      <c r="I397" s="27">
        <v>6.0</v>
      </c>
      <c r="J397" s="27">
        <v>3.0</v>
      </c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27">
        <v>3.0</v>
      </c>
      <c r="V397" s="23">
        <f t="shared" si="53"/>
        <v>14</v>
      </c>
    </row>
    <row r="398" ht="15.75" customHeight="1">
      <c r="B398" s="25" t="s">
        <v>64</v>
      </c>
      <c r="C398" s="26">
        <v>8.0</v>
      </c>
      <c r="D398" s="26">
        <v>1.0</v>
      </c>
      <c r="E398" s="22"/>
      <c r="F398" s="27">
        <v>3.0</v>
      </c>
      <c r="G398" s="27">
        <v>6.0</v>
      </c>
      <c r="H398" s="19"/>
      <c r="I398" s="27">
        <v>3.0</v>
      </c>
      <c r="J398" s="27">
        <v>6.0</v>
      </c>
      <c r="K398" s="19"/>
      <c r="L398" s="19"/>
      <c r="M398" s="19"/>
      <c r="N398" s="19"/>
      <c r="O398" s="27">
        <v>4.0</v>
      </c>
      <c r="P398" s="27">
        <v>5.0</v>
      </c>
      <c r="Q398" s="19"/>
      <c r="R398" s="19"/>
      <c r="S398" s="19"/>
      <c r="T398" s="19"/>
      <c r="U398" s="27">
        <v>4.0</v>
      </c>
      <c r="V398" s="31">
        <f t="shared" ref="V398:V399" si="54">sum(S398,P398,M398,J398,G398,D398)</f>
        <v>18</v>
      </c>
    </row>
    <row r="399" ht="15.75" customHeight="1">
      <c r="B399" s="25" t="s">
        <v>54</v>
      </c>
      <c r="C399" s="26">
        <v>6.0</v>
      </c>
      <c r="D399" s="26">
        <v>3.0</v>
      </c>
      <c r="E399" s="22"/>
      <c r="F399" s="27">
        <v>5.0</v>
      </c>
      <c r="G399" s="27">
        <v>4.0</v>
      </c>
      <c r="H399" s="19"/>
      <c r="I399" s="27">
        <v>5.0</v>
      </c>
      <c r="J399" s="27">
        <v>4.0</v>
      </c>
      <c r="K399" s="19"/>
      <c r="L399" s="19"/>
      <c r="M399" s="19"/>
      <c r="N399" s="19"/>
      <c r="O399" s="27">
        <v>5.0</v>
      </c>
      <c r="P399" s="27">
        <v>4.0</v>
      </c>
      <c r="Q399" s="19"/>
      <c r="R399" s="19"/>
      <c r="S399" s="19"/>
      <c r="T399" s="19"/>
      <c r="U399" s="27">
        <v>4.0</v>
      </c>
      <c r="V399" s="31">
        <f t="shared" si="54"/>
        <v>15</v>
      </c>
    </row>
    <row r="400" ht="15.75" customHeight="1">
      <c r="B400" s="25" t="s">
        <v>96</v>
      </c>
      <c r="C400" s="26">
        <v>5.0</v>
      </c>
      <c r="D400" s="26">
        <v>4.0</v>
      </c>
      <c r="E400" s="22"/>
      <c r="F400" s="19"/>
      <c r="G400" s="19"/>
      <c r="H400" s="19"/>
      <c r="I400" s="19"/>
      <c r="J400" s="19"/>
      <c r="K400" s="19"/>
      <c r="L400" s="27">
        <v>3.0</v>
      </c>
      <c r="M400" s="27">
        <v>6.0</v>
      </c>
      <c r="N400" s="19"/>
      <c r="O400" s="19"/>
      <c r="P400" s="19"/>
      <c r="Q400" s="19"/>
      <c r="R400" s="19"/>
      <c r="S400" s="19"/>
      <c r="T400" s="19"/>
      <c r="U400" s="27">
        <v>2.0</v>
      </c>
      <c r="V400" s="31">
        <v>10.0</v>
      </c>
    </row>
    <row r="401" ht="15.75" customHeight="1">
      <c r="B401" s="25" t="s">
        <v>86</v>
      </c>
      <c r="C401" s="26">
        <v>7.0</v>
      </c>
      <c r="D401" s="26">
        <v>2.0</v>
      </c>
      <c r="E401" s="22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27">
        <v>1.0</v>
      </c>
      <c r="V401" s="31">
        <v>2.0</v>
      </c>
    </row>
    <row r="402" ht="15.75" customHeight="1">
      <c r="B402" s="25" t="s">
        <v>113</v>
      </c>
      <c r="C402" s="22"/>
      <c r="D402" s="22"/>
      <c r="E402" s="22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27">
        <v>1.0</v>
      </c>
      <c r="V402" s="31">
        <v>0.0</v>
      </c>
    </row>
    <row r="403" ht="15.75" customHeight="1">
      <c r="B403" s="25" t="s">
        <v>87</v>
      </c>
      <c r="C403" s="22"/>
      <c r="D403" s="22"/>
      <c r="E403" s="22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>
        <v>1.0</v>
      </c>
      <c r="V403" s="23">
        <f t="shared" ref="V403:V404" si="55">SUM(D403+G403+J403+M403+P403+S403)</f>
        <v>0</v>
      </c>
    </row>
    <row r="404" ht="15.75" customHeight="1">
      <c r="B404" s="21"/>
      <c r="C404" s="22"/>
      <c r="D404" s="22"/>
      <c r="E404" s="22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>
        <f>COUNT(C404,F404,I404,L404,O404,R404,#REF!)</f>
        <v>0</v>
      </c>
      <c r="V404" s="23">
        <f t="shared" si="55"/>
        <v>0</v>
      </c>
    </row>
    <row r="405" ht="15.75" customHeight="1">
      <c r="B405" s="60" t="s">
        <v>114</v>
      </c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4"/>
    </row>
    <row r="406" ht="15.75" customHeight="1">
      <c r="B406" s="5" t="s">
        <v>1</v>
      </c>
      <c r="C406" s="58" t="s">
        <v>2</v>
      </c>
      <c r="D406" s="9"/>
      <c r="E406" s="8" t="s">
        <v>3</v>
      </c>
      <c r="F406" s="6" t="s">
        <v>2</v>
      </c>
      <c r="G406" s="7"/>
      <c r="H406" s="8" t="s">
        <v>3</v>
      </c>
      <c r="I406" s="6" t="s">
        <v>115</v>
      </c>
      <c r="J406" s="7"/>
      <c r="K406" s="8" t="s">
        <v>3</v>
      </c>
      <c r="L406" s="6" t="s">
        <v>2</v>
      </c>
      <c r="M406" s="7"/>
      <c r="N406" s="8" t="s">
        <v>3</v>
      </c>
      <c r="O406" s="6" t="s">
        <v>2</v>
      </c>
      <c r="P406" s="7"/>
      <c r="Q406" s="8" t="s">
        <v>3</v>
      </c>
      <c r="R406" s="6" t="s">
        <v>2</v>
      </c>
      <c r="S406" s="7"/>
      <c r="T406" s="9" t="s">
        <v>3</v>
      </c>
      <c r="U406" s="58" t="s">
        <v>116</v>
      </c>
      <c r="V406" s="9"/>
    </row>
    <row r="407" ht="15.75" customHeight="1">
      <c r="B407" s="10" t="s">
        <v>5</v>
      </c>
      <c r="C407" s="11">
        <v>45948.0</v>
      </c>
      <c r="D407" s="12"/>
      <c r="E407" s="13"/>
      <c r="F407" s="14"/>
      <c r="G407" s="12"/>
      <c r="H407" s="15"/>
      <c r="I407" s="14"/>
      <c r="J407" s="12"/>
      <c r="K407" s="13"/>
      <c r="L407" s="14"/>
      <c r="M407" s="12"/>
      <c r="N407" s="13"/>
      <c r="O407" s="11">
        <v>46158.0</v>
      </c>
      <c r="P407" s="12"/>
      <c r="Q407" s="13"/>
      <c r="R407" s="14"/>
      <c r="S407" s="12"/>
      <c r="T407" s="16"/>
      <c r="U407" s="17" t="s">
        <v>6</v>
      </c>
      <c r="V407" s="17" t="s">
        <v>7</v>
      </c>
    </row>
    <row r="408">
      <c r="B408" s="18"/>
      <c r="C408" s="19" t="s">
        <v>8</v>
      </c>
      <c r="D408" s="19" t="s">
        <v>9</v>
      </c>
      <c r="E408" s="20"/>
      <c r="F408" s="19" t="s">
        <v>8</v>
      </c>
      <c r="G408" s="19" t="s">
        <v>9</v>
      </c>
      <c r="H408" s="20"/>
      <c r="I408" s="19" t="s">
        <v>8</v>
      </c>
      <c r="J408" s="19" t="s">
        <v>9</v>
      </c>
      <c r="K408" s="20"/>
      <c r="L408" s="19" t="s">
        <v>8</v>
      </c>
      <c r="M408" s="19" t="s">
        <v>9</v>
      </c>
      <c r="N408" s="20"/>
      <c r="O408" s="19" t="s">
        <v>8</v>
      </c>
      <c r="P408" s="19" t="s">
        <v>9</v>
      </c>
      <c r="Q408" s="20"/>
      <c r="R408" s="19" t="s">
        <v>8</v>
      </c>
      <c r="S408" s="19" t="s">
        <v>9</v>
      </c>
      <c r="T408" s="20"/>
      <c r="U408" s="19" t="s">
        <v>10</v>
      </c>
      <c r="V408" s="19" t="s">
        <v>9</v>
      </c>
    </row>
    <row r="409" ht="15.75" customHeight="1">
      <c r="B409" s="25" t="s">
        <v>38</v>
      </c>
      <c r="C409" s="22"/>
      <c r="D409" s="22"/>
      <c r="E409" s="22"/>
      <c r="F409" s="19"/>
      <c r="G409" s="19"/>
      <c r="H409" s="19"/>
      <c r="I409" s="19"/>
      <c r="J409" s="19"/>
      <c r="K409" s="19"/>
      <c r="L409" s="19"/>
      <c r="M409" s="19"/>
      <c r="N409" s="19"/>
      <c r="O409" s="27">
        <v>1.0</v>
      </c>
      <c r="P409" s="27">
        <v>8.0</v>
      </c>
      <c r="Q409" s="19"/>
      <c r="R409" s="19"/>
      <c r="S409" s="19"/>
      <c r="T409" s="19"/>
      <c r="U409" s="19">
        <f t="shared" ref="U409:U410" si="56">COUNT(C409,F409,I409,L409,O409,R409,#REF!)</f>
        <v>1</v>
      </c>
      <c r="V409" s="23">
        <f t="shared" ref="V409:V410" si="57">SUM(D409+G409+J409+M409+P409+S409)</f>
        <v>8</v>
      </c>
    </row>
    <row r="410" ht="15.75" customHeight="1">
      <c r="B410" s="21" t="s">
        <v>28</v>
      </c>
      <c r="C410" s="22"/>
      <c r="D410" s="22"/>
      <c r="E410" s="22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>
        <f t="shared" si="56"/>
        <v>0</v>
      </c>
      <c r="V410" s="23">
        <f t="shared" si="57"/>
        <v>0</v>
      </c>
    </row>
    <row r="411" ht="15.75" customHeight="1">
      <c r="B411" s="60" t="s">
        <v>117</v>
      </c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4"/>
    </row>
    <row r="412" ht="15.75" customHeight="1">
      <c r="B412" s="5" t="s">
        <v>1</v>
      </c>
      <c r="C412" s="58" t="s">
        <v>2</v>
      </c>
      <c r="D412" s="9"/>
      <c r="E412" s="8" t="s">
        <v>3</v>
      </c>
      <c r="F412" s="6" t="s">
        <v>2</v>
      </c>
      <c r="G412" s="7"/>
      <c r="H412" s="8" t="s">
        <v>3</v>
      </c>
      <c r="I412" s="6" t="s">
        <v>115</v>
      </c>
      <c r="J412" s="7"/>
      <c r="K412" s="8" t="s">
        <v>3</v>
      </c>
      <c r="L412" s="6" t="s">
        <v>2</v>
      </c>
      <c r="M412" s="7"/>
      <c r="N412" s="8" t="s">
        <v>3</v>
      </c>
      <c r="O412" s="6" t="s">
        <v>2</v>
      </c>
      <c r="P412" s="7"/>
      <c r="Q412" s="8" t="s">
        <v>3</v>
      </c>
      <c r="R412" s="6" t="s">
        <v>2</v>
      </c>
      <c r="S412" s="7"/>
      <c r="T412" s="9" t="s">
        <v>3</v>
      </c>
      <c r="U412" s="58" t="s">
        <v>118</v>
      </c>
      <c r="V412" s="9"/>
    </row>
    <row r="413" ht="15.75" customHeight="1">
      <c r="B413" s="10" t="s">
        <v>5</v>
      </c>
      <c r="C413" s="11">
        <v>45948.0</v>
      </c>
      <c r="D413" s="12"/>
      <c r="E413" s="13"/>
      <c r="F413" s="11">
        <v>46095.0</v>
      </c>
      <c r="G413" s="12"/>
      <c r="H413" s="15"/>
      <c r="I413" s="11">
        <v>46095.0</v>
      </c>
      <c r="J413" s="12"/>
      <c r="K413" s="13"/>
      <c r="L413" s="11">
        <v>46130.0</v>
      </c>
      <c r="M413" s="12"/>
      <c r="N413" s="13"/>
      <c r="O413" s="11">
        <v>46158.0</v>
      </c>
      <c r="P413" s="12"/>
      <c r="Q413" s="13"/>
      <c r="R413" s="14"/>
      <c r="S413" s="12"/>
      <c r="T413" s="16"/>
      <c r="U413" s="17" t="s">
        <v>6</v>
      </c>
      <c r="V413" s="17" t="s">
        <v>7</v>
      </c>
    </row>
    <row r="414">
      <c r="B414" s="18"/>
      <c r="C414" s="22" t="s">
        <v>8</v>
      </c>
      <c r="D414" s="22" t="s">
        <v>9</v>
      </c>
      <c r="E414" s="22"/>
      <c r="F414" s="19" t="s">
        <v>8</v>
      </c>
      <c r="G414" s="19" t="s">
        <v>9</v>
      </c>
      <c r="H414" s="20"/>
      <c r="I414" s="19" t="s">
        <v>8</v>
      </c>
      <c r="J414" s="19" t="s">
        <v>9</v>
      </c>
      <c r="K414" s="20"/>
      <c r="L414" s="19" t="s">
        <v>8</v>
      </c>
      <c r="M414" s="19" t="s">
        <v>9</v>
      </c>
      <c r="N414" s="20"/>
      <c r="O414" s="19" t="s">
        <v>8</v>
      </c>
      <c r="P414" s="19" t="s">
        <v>9</v>
      </c>
      <c r="Q414" s="20"/>
      <c r="R414" s="19" t="s">
        <v>8</v>
      </c>
      <c r="S414" s="19" t="s">
        <v>9</v>
      </c>
      <c r="T414" s="20"/>
      <c r="U414" s="19" t="s">
        <v>10</v>
      </c>
      <c r="V414" s="19" t="s">
        <v>9</v>
      </c>
    </row>
    <row r="415" ht="15.75" customHeight="1">
      <c r="B415" s="35" t="s">
        <v>54</v>
      </c>
      <c r="C415" s="36">
        <v>3.0</v>
      </c>
      <c r="D415" s="36">
        <v>6.0</v>
      </c>
      <c r="E415" s="37"/>
      <c r="F415" s="44">
        <v>2.0</v>
      </c>
      <c r="G415" s="44">
        <v>7.0</v>
      </c>
      <c r="H415" s="37"/>
      <c r="I415" s="44">
        <v>1.0</v>
      </c>
      <c r="J415" s="44">
        <v>8.0</v>
      </c>
      <c r="K415" s="37"/>
      <c r="L415" s="39">
        <v>2.0</v>
      </c>
      <c r="M415" s="39">
        <v>7.0</v>
      </c>
      <c r="N415" s="37"/>
      <c r="O415" s="61">
        <v>1.0</v>
      </c>
      <c r="P415" s="61">
        <v>8.0</v>
      </c>
      <c r="Q415" s="37"/>
      <c r="R415" s="37"/>
      <c r="S415" s="37"/>
      <c r="T415" s="37"/>
      <c r="U415" s="36">
        <f t="shared" ref="U415:U416" si="58">COUNT(C415,F415,I415,L415,O415,R415,#REF!)</f>
        <v>5</v>
      </c>
      <c r="V415" s="42">
        <f t="shared" ref="V415:V417" si="59">SUM(D415+G415+J415+M415+P415+S415)</f>
        <v>36</v>
      </c>
    </row>
    <row r="416" ht="15.75" customHeight="1">
      <c r="B416" s="62" t="s">
        <v>55</v>
      </c>
      <c r="C416" s="36">
        <v>2.0</v>
      </c>
      <c r="D416" s="36">
        <v>7.0</v>
      </c>
      <c r="E416" s="37"/>
      <c r="F416" s="44">
        <v>1.0</v>
      </c>
      <c r="G416" s="44">
        <v>8.0</v>
      </c>
      <c r="H416" s="37"/>
      <c r="I416" s="44">
        <v>2.0</v>
      </c>
      <c r="J416" s="44">
        <v>7.0</v>
      </c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6">
        <f t="shared" si="58"/>
        <v>3</v>
      </c>
      <c r="V416" s="42">
        <f t="shared" si="59"/>
        <v>22</v>
      </c>
    </row>
    <row r="417" ht="15.75" customHeight="1">
      <c r="B417" s="25" t="s">
        <v>96</v>
      </c>
      <c r="C417" s="26">
        <v>1.0</v>
      </c>
      <c r="D417" s="26">
        <v>8.0</v>
      </c>
      <c r="E417" s="22"/>
      <c r="F417" s="19"/>
      <c r="G417" s="19"/>
      <c r="H417" s="19"/>
      <c r="I417" s="19"/>
      <c r="J417" s="19"/>
      <c r="K417" s="19"/>
      <c r="L417" s="27">
        <v>1.0</v>
      </c>
      <c r="M417" s="27">
        <v>8.0</v>
      </c>
      <c r="N417" s="19"/>
      <c r="O417" s="19"/>
      <c r="P417" s="19"/>
      <c r="Q417" s="19"/>
      <c r="R417" s="19"/>
      <c r="S417" s="19"/>
      <c r="T417" s="19"/>
      <c r="U417" s="27">
        <v>2.0</v>
      </c>
      <c r="V417" s="23">
        <f t="shared" si="59"/>
        <v>16</v>
      </c>
    </row>
    <row r="418" ht="15.75" customHeight="1">
      <c r="B418" s="25" t="s">
        <v>113</v>
      </c>
      <c r="C418" s="26">
        <v>4.0</v>
      </c>
      <c r="D418" s="26">
        <v>5.0</v>
      </c>
      <c r="E418" s="22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27">
        <v>1.0</v>
      </c>
      <c r="V418" s="31">
        <v>5.0</v>
      </c>
    </row>
    <row r="419" ht="15.75" customHeight="1">
      <c r="B419" s="25"/>
      <c r="C419" s="26"/>
      <c r="D419" s="26"/>
      <c r="E419" s="22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23"/>
    </row>
    <row r="420" ht="15.75" customHeight="1">
      <c r="B420" s="60" t="s">
        <v>119</v>
      </c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4"/>
    </row>
    <row r="421" ht="15.75" customHeight="1">
      <c r="B421" s="5" t="s">
        <v>1</v>
      </c>
      <c r="C421" s="58" t="s">
        <v>2</v>
      </c>
      <c r="D421" s="9"/>
      <c r="E421" s="8" t="s">
        <v>3</v>
      </c>
      <c r="F421" s="6" t="s">
        <v>2</v>
      </c>
      <c r="G421" s="7"/>
      <c r="H421" s="8" t="s">
        <v>3</v>
      </c>
      <c r="I421" s="6" t="s">
        <v>115</v>
      </c>
      <c r="J421" s="7"/>
      <c r="K421" s="8" t="s">
        <v>3</v>
      </c>
      <c r="L421" s="6" t="s">
        <v>2</v>
      </c>
      <c r="M421" s="7"/>
      <c r="N421" s="8" t="s">
        <v>3</v>
      </c>
      <c r="O421" s="6" t="s">
        <v>2</v>
      </c>
      <c r="P421" s="7"/>
      <c r="Q421" s="8" t="s">
        <v>3</v>
      </c>
      <c r="R421" s="6" t="s">
        <v>2</v>
      </c>
      <c r="S421" s="7"/>
      <c r="T421" s="9" t="s">
        <v>3</v>
      </c>
      <c r="U421" s="58" t="s">
        <v>118</v>
      </c>
      <c r="V421" s="9"/>
    </row>
    <row r="422" ht="15.75" customHeight="1">
      <c r="B422" s="10" t="s">
        <v>5</v>
      </c>
      <c r="C422" s="11">
        <v>45948.0</v>
      </c>
      <c r="D422" s="12"/>
      <c r="E422" s="13"/>
      <c r="F422" s="11">
        <v>46095.0</v>
      </c>
      <c r="G422" s="12"/>
      <c r="H422" s="15"/>
      <c r="I422" s="11">
        <v>46095.0</v>
      </c>
      <c r="J422" s="12"/>
      <c r="K422" s="13"/>
      <c r="L422" s="11">
        <v>46130.0</v>
      </c>
      <c r="M422" s="12"/>
      <c r="N422" s="13"/>
      <c r="O422" s="11">
        <v>46158.0</v>
      </c>
      <c r="P422" s="12"/>
      <c r="Q422" s="13"/>
      <c r="R422" s="14"/>
      <c r="S422" s="12"/>
      <c r="T422" s="16"/>
      <c r="U422" s="17" t="s">
        <v>6</v>
      </c>
      <c r="V422" s="17" t="s">
        <v>7</v>
      </c>
    </row>
    <row r="423">
      <c r="B423" s="18"/>
      <c r="C423" s="19" t="s">
        <v>8</v>
      </c>
      <c r="D423" s="19" t="s">
        <v>9</v>
      </c>
      <c r="E423" s="20"/>
      <c r="F423" s="19" t="s">
        <v>8</v>
      </c>
      <c r="G423" s="19" t="s">
        <v>9</v>
      </c>
      <c r="H423" s="20"/>
      <c r="I423" s="19" t="s">
        <v>8</v>
      </c>
      <c r="J423" s="19" t="s">
        <v>9</v>
      </c>
      <c r="K423" s="20"/>
      <c r="L423" s="19" t="s">
        <v>8</v>
      </c>
      <c r="M423" s="19" t="s">
        <v>9</v>
      </c>
      <c r="N423" s="20"/>
      <c r="O423" s="19" t="s">
        <v>8</v>
      </c>
      <c r="P423" s="19" t="s">
        <v>9</v>
      </c>
      <c r="Q423" s="20"/>
      <c r="R423" s="19" t="s">
        <v>8</v>
      </c>
      <c r="S423" s="19" t="s">
        <v>9</v>
      </c>
      <c r="T423" s="20"/>
      <c r="U423" s="19" t="s">
        <v>10</v>
      </c>
      <c r="V423" s="19" t="s">
        <v>9</v>
      </c>
    </row>
    <row r="424" ht="15.75" customHeight="1">
      <c r="B424" s="25" t="s">
        <v>58</v>
      </c>
      <c r="C424" s="27">
        <v>1.0</v>
      </c>
      <c r="D424" s="27">
        <v>8.0</v>
      </c>
      <c r="E424" s="19"/>
      <c r="F424" s="27">
        <v>3.0</v>
      </c>
      <c r="G424" s="27">
        <v>6.0</v>
      </c>
      <c r="H424" s="19"/>
      <c r="I424" s="27">
        <v>1.0</v>
      </c>
      <c r="J424" s="27">
        <v>8.0</v>
      </c>
      <c r="K424" s="19"/>
      <c r="L424" s="27">
        <v>1.0</v>
      </c>
      <c r="M424" s="27">
        <v>8.0</v>
      </c>
      <c r="N424" s="19"/>
      <c r="O424" s="27">
        <v>4.0</v>
      </c>
      <c r="P424" s="27">
        <v>5.0</v>
      </c>
      <c r="Q424" s="19"/>
      <c r="R424" s="19"/>
      <c r="S424" s="19"/>
      <c r="T424" s="19"/>
      <c r="U424" s="27">
        <v>5.0</v>
      </c>
      <c r="V424" s="23">
        <f>SUM(D424+G424+J424+M424+P424+S424)</f>
        <v>35</v>
      </c>
    </row>
    <row r="425" ht="15.75" customHeight="1">
      <c r="B425" s="25" t="s">
        <v>71</v>
      </c>
      <c r="C425" s="27">
        <v>2.0</v>
      </c>
      <c r="D425" s="27">
        <v>7.0</v>
      </c>
      <c r="E425" s="19"/>
      <c r="F425" s="27">
        <v>1.0</v>
      </c>
      <c r="G425" s="27">
        <v>8.0</v>
      </c>
      <c r="H425" s="19"/>
      <c r="I425" s="27">
        <v>2.0</v>
      </c>
      <c r="J425" s="27">
        <v>7.0</v>
      </c>
      <c r="K425" s="19"/>
      <c r="L425" s="27">
        <v>2.0</v>
      </c>
      <c r="M425" s="27">
        <v>7.0</v>
      </c>
      <c r="N425" s="19"/>
      <c r="O425" s="27">
        <v>3.0</v>
      </c>
      <c r="P425" s="27">
        <v>6.0</v>
      </c>
      <c r="Q425" s="19"/>
      <c r="R425" s="19"/>
      <c r="S425" s="19"/>
      <c r="T425" s="19"/>
      <c r="U425" s="27">
        <v>5.0</v>
      </c>
      <c r="V425" s="31">
        <f>sum(S425,P425,M425,J425,G425,D425)</f>
        <v>35</v>
      </c>
    </row>
    <row r="426" ht="15.75" customHeight="1">
      <c r="B426" s="25" t="s">
        <v>102</v>
      </c>
      <c r="C426" s="26">
        <v>4.0</v>
      </c>
      <c r="D426" s="26">
        <v>5.0</v>
      </c>
      <c r="E426" s="22"/>
      <c r="F426" s="27">
        <v>4.0</v>
      </c>
      <c r="G426" s="27">
        <v>5.0</v>
      </c>
      <c r="H426" s="19"/>
      <c r="I426" s="27">
        <v>4.0</v>
      </c>
      <c r="J426" s="27">
        <v>5.0</v>
      </c>
      <c r="K426" s="19"/>
      <c r="L426" s="19"/>
      <c r="M426" s="19"/>
      <c r="N426" s="19"/>
      <c r="O426" s="27">
        <v>1.0</v>
      </c>
      <c r="P426" s="27">
        <v>8.0</v>
      </c>
      <c r="Q426" s="19"/>
      <c r="R426" s="19"/>
      <c r="S426" s="19"/>
      <c r="T426" s="19"/>
      <c r="U426" s="27">
        <v>4.0</v>
      </c>
      <c r="V426" s="23">
        <f t="shared" ref="V426:V429" si="60">SUM(D426+G426+J426+M426+P426+S426)</f>
        <v>23</v>
      </c>
    </row>
    <row r="427" ht="15.75" customHeight="1">
      <c r="B427" s="25" t="s">
        <v>120</v>
      </c>
      <c r="C427" s="22"/>
      <c r="D427" s="22"/>
      <c r="E427" s="22"/>
      <c r="F427" s="27">
        <v>2.0</v>
      </c>
      <c r="G427" s="27">
        <v>7.0</v>
      </c>
      <c r="H427" s="19"/>
      <c r="I427" s="27">
        <v>3.0</v>
      </c>
      <c r="J427" s="27">
        <v>6.0</v>
      </c>
      <c r="K427" s="19"/>
      <c r="L427" s="19"/>
      <c r="M427" s="19"/>
      <c r="N427" s="19"/>
      <c r="O427" s="27">
        <v>2.0</v>
      </c>
      <c r="P427" s="27">
        <v>7.0</v>
      </c>
      <c r="Q427" s="19"/>
      <c r="R427" s="19"/>
      <c r="S427" s="19"/>
      <c r="T427" s="19"/>
      <c r="U427" s="27">
        <v>4.0</v>
      </c>
      <c r="V427" s="23">
        <f t="shared" si="60"/>
        <v>20</v>
      </c>
    </row>
    <row r="428" ht="15.75" customHeight="1">
      <c r="B428" s="25" t="s">
        <v>31</v>
      </c>
      <c r="C428" s="26">
        <v>3.0</v>
      </c>
      <c r="D428" s="26">
        <v>6.0</v>
      </c>
      <c r="E428" s="22"/>
      <c r="F428" s="19"/>
      <c r="G428" s="19"/>
      <c r="H428" s="19"/>
      <c r="I428" s="19"/>
      <c r="J428" s="19"/>
      <c r="K428" s="19"/>
      <c r="L428" s="19"/>
      <c r="M428" s="19"/>
      <c r="N428" s="19"/>
      <c r="O428" s="27">
        <v>5.0</v>
      </c>
      <c r="P428" s="27">
        <v>4.0</v>
      </c>
      <c r="Q428" s="19"/>
      <c r="R428" s="19"/>
      <c r="S428" s="19"/>
      <c r="T428" s="19"/>
      <c r="U428" s="19">
        <f t="shared" ref="U428:U429" si="61">COUNT(C428,F428,I428,L428,O428,R428,#REF!)</f>
        <v>2</v>
      </c>
      <c r="V428" s="23">
        <f t="shared" si="60"/>
        <v>10</v>
      </c>
    </row>
    <row r="429" ht="15.75" customHeight="1">
      <c r="B429" s="21"/>
      <c r="C429" s="22"/>
      <c r="D429" s="22"/>
      <c r="E429" s="22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>
        <f t="shared" si="61"/>
        <v>0</v>
      </c>
      <c r="V429" s="23">
        <f t="shared" si="60"/>
        <v>0</v>
      </c>
    </row>
    <row r="430" ht="15.75" customHeight="1">
      <c r="B430" s="60" t="s">
        <v>121</v>
      </c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4"/>
    </row>
    <row r="431" ht="15.75" customHeight="1">
      <c r="B431" s="5" t="s">
        <v>1</v>
      </c>
      <c r="C431" s="58" t="s">
        <v>2</v>
      </c>
      <c r="D431" s="9"/>
      <c r="E431" s="8" t="s">
        <v>3</v>
      </c>
      <c r="F431" s="6" t="s">
        <v>2</v>
      </c>
      <c r="G431" s="7"/>
      <c r="H431" s="8" t="s">
        <v>3</v>
      </c>
      <c r="I431" s="6" t="s">
        <v>2</v>
      </c>
      <c r="J431" s="7"/>
      <c r="K431" s="8" t="s">
        <v>3</v>
      </c>
      <c r="L431" s="6" t="s">
        <v>2</v>
      </c>
      <c r="M431" s="7"/>
      <c r="N431" s="8" t="s">
        <v>3</v>
      </c>
      <c r="O431" s="6" t="s">
        <v>2</v>
      </c>
      <c r="P431" s="7"/>
      <c r="Q431" s="8" t="s">
        <v>3</v>
      </c>
      <c r="R431" s="6" t="s">
        <v>2</v>
      </c>
      <c r="S431" s="7"/>
      <c r="T431" s="9" t="s">
        <v>3</v>
      </c>
      <c r="U431" s="58" t="s">
        <v>122</v>
      </c>
      <c r="V431" s="9"/>
    </row>
    <row r="432" ht="15.75" customHeight="1">
      <c r="B432" s="10" t="s">
        <v>5</v>
      </c>
      <c r="C432" s="11">
        <v>45948.0</v>
      </c>
      <c r="D432" s="12"/>
      <c r="E432" s="13"/>
      <c r="F432" s="11">
        <v>46095.0</v>
      </c>
      <c r="G432" s="12"/>
      <c r="H432" s="15"/>
      <c r="I432" s="11">
        <v>46095.0</v>
      </c>
      <c r="J432" s="12"/>
      <c r="K432" s="13"/>
      <c r="L432" s="11">
        <v>46130.0</v>
      </c>
      <c r="M432" s="12"/>
      <c r="N432" s="13"/>
      <c r="O432" s="11">
        <v>46158.0</v>
      </c>
      <c r="P432" s="12"/>
      <c r="Q432" s="13"/>
      <c r="R432" s="14"/>
      <c r="S432" s="12"/>
      <c r="T432" s="16"/>
      <c r="U432" s="17" t="s">
        <v>6</v>
      </c>
      <c r="V432" s="17" t="s">
        <v>7</v>
      </c>
    </row>
    <row r="433">
      <c r="B433" s="18"/>
      <c r="C433" s="19" t="s">
        <v>8</v>
      </c>
      <c r="D433" s="19" t="s">
        <v>9</v>
      </c>
      <c r="E433" s="20"/>
      <c r="F433" s="19" t="s">
        <v>8</v>
      </c>
      <c r="G433" s="19" t="s">
        <v>9</v>
      </c>
      <c r="H433" s="20"/>
      <c r="I433" s="19" t="s">
        <v>8</v>
      </c>
      <c r="J433" s="19" t="s">
        <v>9</v>
      </c>
      <c r="K433" s="20"/>
      <c r="L433" s="19" t="s">
        <v>8</v>
      </c>
      <c r="M433" s="19" t="s">
        <v>9</v>
      </c>
      <c r="N433" s="20"/>
      <c r="O433" s="19" t="s">
        <v>8</v>
      </c>
      <c r="P433" s="19" t="s">
        <v>9</v>
      </c>
      <c r="Q433" s="20"/>
      <c r="R433" s="19" t="s">
        <v>8</v>
      </c>
      <c r="S433" s="19" t="s">
        <v>9</v>
      </c>
      <c r="T433" s="20"/>
      <c r="U433" s="19" t="s">
        <v>10</v>
      </c>
      <c r="V433" s="19" t="s">
        <v>9</v>
      </c>
    </row>
    <row r="434" ht="15.75" customHeight="1">
      <c r="B434" s="25" t="s">
        <v>38</v>
      </c>
      <c r="C434" s="27"/>
      <c r="D434" s="27"/>
      <c r="E434" s="19"/>
      <c r="F434" s="27">
        <v>1.0</v>
      </c>
      <c r="G434" s="27">
        <v>8.0</v>
      </c>
      <c r="H434" s="19"/>
      <c r="I434" s="27">
        <v>1.0</v>
      </c>
      <c r="J434" s="27">
        <v>8.0</v>
      </c>
      <c r="K434" s="19"/>
      <c r="L434" s="27">
        <v>1.0</v>
      </c>
      <c r="M434" s="27">
        <v>8.0</v>
      </c>
      <c r="N434" s="19"/>
      <c r="O434" s="27">
        <v>1.0</v>
      </c>
      <c r="P434" s="27">
        <v>8.0</v>
      </c>
      <c r="Q434" s="19"/>
      <c r="R434" s="19"/>
      <c r="S434" s="19"/>
      <c r="T434" s="19"/>
      <c r="U434" s="27">
        <v>4.0</v>
      </c>
      <c r="V434" s="31">
        <f>sum(S434,P434,M434,J434,G434,D434)</f>
        <v>32</v>
      </c>
    </row>
    <row r="435" ht="15.75" customHeight="1">
      <c r="B435" s="25" t="s">
        <v>19</v>
      </c>
      <c r="C435" s="27">
        <v>1.0</v>
      </c>
      <c r="D435" s="27">
        <v>8.0</v>
      </c>
      <c r="E435" s="19"/>
      <c r="F435" s="27">
        <v>4.0</v>
      </c>
      <c r="G435" s="27">
        <v>5.0</v>
      </c>
      <c r="H435" s="19"/>
      <c r="I435" s="27">
        <v>4.0</v>
      </c>
      <c r="J435" s="27">
        <v>5.0</v>
      </c>
      <c r="K435" s="19"/>
      <c r="L435" s="27">
        <v>3.0</v>
      </c>
      <c r="M435" s="27">
        <v>6.0</v>
      </c>
      <c r="N435" s="19"/>
      <c r="O435" s="27">
        <v>2.0</v>
      </c>
      <c r="P435" s="27">
        <v>7.0</v>
      </c>
      <c r="Q435" s="19"/>
      <c r="R435" s="19"/>
      <c r="S435" s="19"/>
      <c r="T435" s="19"/>
      <c r="U435" s="27">
        <v>5.0</v>
      </c>
      <c r="V435" s="23">
        <f>SUM(D435+G435+J435+M435+P435+S435)</f>
        <v>31</v>
      </c>
    </row>
    <row r="436" ht="15.75" customHeight="1">
      <c r="B436" s="25" t="s">
        <v>110</v>
      </c>
      <c r="C436" s="27"/>
      <c r="D436" s="27"/>
      <c r="E436" s="19"/>
      <c r="F436" s="27">
        <v>2.0</v>
      </c>
      <c r="G436" s="27">
        <v>7.0</v>
      </c>
      <c r="H436" s="19"/>
      <c r="I436" s="27">
        <v>2.0</v>
      </c>
      <c r="J436" s="27">
        <v>7.0</v>
      </c>
      <c r="K436" s="19"/>
      <c r="L436" s="27">
        <v>2.0</v>
      </c>
      <c r="M436" s="27">
        <v>7.0</v>
      </c>
      <c r="N436" s="19"/>
      <c r="O436" s="27">
        <v>3.0</v>
      </c>
      <c r="P436" s="27">
        <v>6.0</v>
      </c>
      <c r="Q436" s="19"/>
      <c r="R436" s="19"/>
      <c r="S436" s="19"/>
      <c r="T436" s="19"/>
      <c r="U436" s="27">
        <v>4.0</v>
      </c>
      <c r="V436" s="31">
        <f t="shared" ref="V436:V438" si="62">sum(S436,P436,M436,J436,G436,D436)</f>
        <v>27</v>
      </c>
    </row>
    <row r="437" ht="15.75" customHeight="1">
      <c r="B437" s="25" t="s">
        <v>50</v>
      </c>
      <c r="C437" s="27">
        <v>3.0</v>
      </c>
      <c r="D437" s="27">
        <v>6.0</v>
      </c>
      <c r="E437" s="19"/>
      <c r="F437" s="27">
        <v>3.0</v>
      </c>
      <c r="G437" s="27">
        <v>6.0</v>
      </c>
      <c r="H437" s="19"/>
      <c r="I437" s="27">
        <v>5.0</v>
      </c>
      <c r="J437" s="27">
        <v>4.0</v>
      </c>
      <c r="K437" s="19"/>
      <c r="L437" s="27">
        <v>5.0</v>
      </c>
      <c r="M437" s="27">
        <v>4.0</v>
      </c>
      <c r="N437" s="19"/>
      <c r="O437" s="27">
        <v>5.0</v>
      </c>
      <c r="P437" s="27">
        <v>4.0</v>
      </c>
      <c r="Q437" s="19"/>
      <c r="R437" s="19"/>
      <c r="S437" s="19"/>
      <c r="T437" s="19"/>
      <c r="U437" s="19">
        <f>COUNT(C437,F437,I437,L437,O437,R437,#REF!)</f>
        <v>5</v>
      </c>
      <c r="V437" s="23">
        <f t="shared" si="62"/>
        <v>24</v>
      </c>
    </row>
    <row r="438" ht="15.75" customHeight="1">
      <c r="B438" s="25" t="s">
        <v>51</v>
      </c>
      <c r="C438" s="22"/>
      <c r="D438" s="22"/>
      <c r="E438" s="22"/>
      <c r="F438" s="27">
        <v>5.0</v>
      </c>
      <c r="G438" s="27">
        <v>4.0</v>
      </c>
      <c r="H438" s="19"/>
      <c r="I438" s="27">
        <v>3.0</v>
      </c>
      <c r="J438" s="27">
        <v>6.0</v>
      </c>
      <c r="K438" s="19"/>
      <c r="L438" s="27">
        <v>4.0</v>
      </c>
      <c r="M438" s="27">
        <v>5.0</v>
      </c>
      <c r="N438" s="19"/>
      <c r="O438" s="27">
        <v>4.0</v>
      </c>
      <c r="P438" s="27">
        <v>5.0</v>
      </c>
      <c r="Q438" s="19"/>
      <c r="R438" s="19"/>
      <c r="S438" s="19"/>
      <c r="T438" s="19"/>
      <c r="U438" s="27">
        <v>4.0</v>
      </c>
      <c r="V438" s="31">
        <f t="shared" si="62"/>
        <v>20</v>
      </c>
    </row>
    <row r="439" ht="15.75" customHeight="1">
      <c r="B439" s="25" t="s">
        <v>33</v>
      </c>
      <c r="C439" s="27">
        <v>2.0</v>
      </c>
      <c r="D439" s="27">
        <v>7.0</v>
      </c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27">
        <v>1.0</v>
      </c>
      <c r="V439" s="23">
        <f>SUM(D439+G439+J439+M439+P439+S439)</f>
        <v>7</v>
      </c>
    </row>
    <row r="440" ht="15.75" customHeight="1">
      <c r="B440" s="25"/>
      <c r="C440" s="22"/>
      <c r="D440" s="22"/>
      <c r="E440" s="22"/>
      <c r="F440" s="27"/>
      <c r="G440" s="27"/>
      <c r="H440" s="19"/>
      <c r="I440" s="27"/>
      <c r="J440" s="27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23"/>
    </row>
    <row r="441" ht="15.75" customHeight="1">
      <c r="A441" s="63" t="s">
        <v>123</v>
      </c>
      <c r="B441" s="60" t="s">
        <v>124</v>
      </c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4"/>
    </row>
    <row r="442" ht="15.75" customHeight="1">
      <c r="B442" s="5" t="s">
        <v>1</v>
      </c>
      <c r="C442" s="58" t="s">
        <v>2</v>
      </c>
      <c r="D442" s="9"/>
      <c r="E442" s="8" t="s">
        <v>3</v>
      </c>
      <c r="F442" s="6" t="s">
        <v>2</v>
      </c>
      <c r="G442" s="7"/>
      <c r="H442" s="8" t="s">
        <v>3</v>
      </c>
      <c r="I442" s="6" t="s">
        <v>2</v>
      </c>
      <c r="J442" s="7"/>
      <c r="K442" s="8" t="s">
        <v>3</v>
      </c>
      <c r="L442" s="6" t="s">
        <v>2</v>
      </c>
      <c r="M442" s="7"/>
      <c r="N442" s="8" t="s">
        <v>3</v>
      </c>
      <c r="O442" s="6" t="s">
        <v>2</v>
      </c>
      <c r="P442" s="7"/>
      <c r="Q442" s="8" t="s">
        <v>3</v>
      </c>
      <c r="R442" s="6" t="s">
        <v>2</v>
      </c>
      <c r="S442" s="7"/>
      <c r="T442" s="9" t="s">
        <v>3</v>
      </c>
      <c r="U442" s="6" t="s">
        <v>4</v>
      </c>
      <c r="V442" s="7"/>
    </row>
    <row r="443" ht="15.75" customHeight="1">
      <c r="B443" s="10" t="s">
        <v>5</v>
      </c>
      <c r="C443" s="11">
        <v>45948.0</v>
      </c>
      <c r="D443" s="12"/>
      <c r="E443" s="13"/>
      <c r="F443" s="11">
        <v>46095.0</v>
      </c>
      <c r="G443" s="12"/>
      <c r="H443" s="15"/>
      <c r="I443" s="11">
        <v>46095.0</v>
      </c>
      <c r="J443" s="12"/>
      <c r="K443" s="13"/>
      <c r="L443" s="11">
        <v>46130.0</v>
      </c>
      <c r="M443" s="12"/>
      <c r="N443" s="13"/>
      <c r="O443" s="11">
        <v>46158.0</v>
      </c>
      <c r="P443" s="12"/>
      <c r="Q443" s="13"/>
      <c r="R443" s="14"/>
      <c r="S443" s="12"/>
      <c r="T443" s="16"/>
      <c r="U443" s="17" t="s">
        <v>6</v>
      </c>
      <c r="V443" s="17" t="s">
        <v>7</v>
      </c>
    </row>
    <row r="444">
      <c r="B444" s="18"/>
      <c r="C444" s="19" t="s">
        <v>8</v>
      </c>
      <c r="D444" s="19" t="s">
        <v>9</v>
      </c>
      <c r="E444" s="20"/>
      <c r="F444" s="19" t="s">
        <v>8</v>
      </c>
      <c r="G444" s="19" t="s">
        <v>9</v>
      </c>
      <c r="H444" s="20"/>
      <c r="I444" s="19" t="s">
        <v>8</v>
      </c>
      <c r="J444" s="19" t="s">
        <v>9</v>
      </c>
      <c r="K444" s="20"/>
      <c r="L444" s="19" t="s">
        <v>8</v>
      </c>
      <c r="M444" s="19" t="s">
        <v>9</v>
      </c>
      <c r="N444" s="20"/>
      <c r="O444" s="19" t="s">
        <v>8</v>
      </c>
      <c r="P444" s="19" t="s">
        <v>9</v>
      </c>
      <c r="Q444" s="20"/>
      <c r="R444" s="19" t="s">
        <v>8</v>
      </c>
      <c r="S444" s="19" t="s">
        <v>9</v>
      </c>
      <c r="T444" s="20"/>
      <c r="U444" s="19" t="s">
        <v>10</v>
      </c>
      <c r="V444" s="19" t="s">
        <v>9</v>
      </c>
    </row>
    <row r="445" ht="15.75" customHeight="1">
      <c r="B445" s="25" t="s">
        <v>24</v>
      </c>
      <c r="C445" s="26">
        <v>8.0</v>
      </c>
      <c r="D445" s="26">
        <v>1.0</v>
      </c>
      <c r="E445" s="22"/>
      <c r="F445" s="27">
        <v>1.0</v>
      </c>
      <c r="G445" s="27">
        <v>8.0</v>
      </c>
      <c r="H445" s="19"/>
      <c r="I445" s="27">
        <v>1.0</v>
      </c>
      <c r="J445" s="27">
        <v>8.0</v>
      </c>
      <c r="K445" s="19"/>
      <c r="L445" s="27">
        <v>2.0</v>
      </c>
      <c r="M445" s="27">
        <v>7.0</v>
      </c>
      <c r="N445" s="19"/>
      <c r="O445" s="27">
        <v>1.0</v>
      </c>
      <c r="P445" s="27">
        <v>8.0</v>
      </c>
      <c r="Q445" s="19"/>
      <c r="R445" s="19"/>
      <c r="S445" s="19"/>
      <c r="T445" s="19"/>
      <c r="U445" s="27">
        <v>5.0</v>
      </c>
      <c r="V445" s="31">
        <f>sum(S445,P445,M445,J445,G445,D445)</f>
        <v>32</v>
      </c>
    </row>
    <row r="446" ht="15.75" customHeight="1">
      <c r="B446" s="25" t="s">
        <v>125</v>
      </c>
      <c r="C446" s="26">
        <v>4.0</v>
      </c>
      <c r="D446" s="26">
        <v>5.0</v>
      </c>
      <c r="E446" s="22"/>
      <c r="F446" s="27">
        <v>3.0</v>
      </c>
      <c r="G446" s="27">
        <v>6.0</v>
      </c>
      <c r="H446" s="19"/>
      <c r="I446" s="27">
        <v>2.0</v>
      </c>
      <c r="J446" s="27">
        <v>7.0</v>
      </c>
      <c r="K446" s="19"/>
      <c r="L446" s="27">
        <v>4.0</v>
      </c>
      <c r="M446" s="27">
        <v>5.0</v>
      </c>
      <c r="N446" s="19"/>
      <c r="O446" s="27">
        <v>3.0</v>
      </c>
      <c r="P446" s="27">
        <v>6.0</v>
      </c>
      <c r="Q446" s="19"/>
      <c r="R446" s="19"/>
      <c r="S446" s="19"/>
      <c r="T446" s="19"/>
      <c r="U446" s="19">
        <f>COUNT(C446,F446,I446,L446,O446,R446,#REF!)</f>
        <v>5</v>
      </c>
      <c r="V446" s="23">
        <f>SUM(D446+G446+J446+M446+P446+S446)</f>
        <v>29</v>
      </c>
    </row>
    <row r="447" ht="15.75" customHeight="1">
      <c r="B447" s="25" t="s">
        <v>54</v>
      </c>
      <c r="C447" s="26">
        <v>7.0</v>
      </c>
      <c r="D447" s="26">
        <v>2.0</v>
      </c>
      <c r="E447" s="22"/>
      <c r="F447" s="27">
        <v>4.0</v>
      </c>
      <c r="G447" s="27">
        <v>5.0</v>
      </c>
      <c r="H447" s="19"/>
      <c r="I447" s="27">
        <v>4.0</v>
      </c>
      <c r="J447" s="27">
        <v>5.0</v>
      </c>
      <c r="K447" s="19"/>
      <c r="L447" s="27">
        <v>3.0</v>
      </c>
      <c r="M447" s="27">
        <v>6.0</v>
      </c>
      <c r="N447" s="19"/>
      <c r="O447" s="27">
        <v>2.0</v>
      </c>
      <c r="P447" s="27">
        <v>7.0</v>
      </c>
      <c r="Q447" s="19"/>
      <c r="R447" s="19"/>
      <c r="S447" s="19"/>
      <c r="T447" s="19"/>
      <c r="U447" s="27">
        <v>5.0</v>
      </c>
      <c r="V447" s="31">
        <f>sum(S447,P447,M447,J447,G447,D447)</f>
        <v>25</v>
      </c>
    </row>
    <row r="448" ht="15.75" customHeight="1">
      <c r="B448" s="25" t="s">
        <v>126</v>
      </c>
      <c r="C448" s="26">
        <v>2.0</v>
      </c>
      <c r="D448" s="26">
        <v>7.0</v>
      </c>
      <c r="E448" s="22"/>
      <c r="F448" s="27">
        <v>2.0</v>
      </c>
      <c r="G448" s="27">
        <v>7.0</v>
      </c>
      <c r="H448" s="19"/>
      <c r="I448" s="27">
        <v>3.0</v>
      </c>
      <c r="J448" s="27">
        <v>6.0</v>
      </c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27">
        <v>3.0</v>
      </c>
      <c r="V448" s="23">
        <f t="shared" ref="V448:V451" si="63">SUM(D448+G448+J448+M448+P448+S448)</f>
        <v>20</v>
      </c>
    </row>
    <row r="449" ht="15.75" customHeight="1">
      <c r="B449" s="25" t="s">
        <v>127</v>
      </c>
      <c r="C449" s="26">
        <v>5.0</v>
      </c>
      <c r="D449" s="26">
        <v>4.0</v>
      </c>
      <c r="E449" s="22"/>
      <c r="F449" s="27">
        <v>5.0</v>
      </c>
      <c r="G449" s="27">
        <v>4.0</v>
      </c>
      <c r="H449" s="19"/>
      <c r="I449" s="27">
        <v>5.0</v>
      </c>
      <c r="J449" s="27">
        <v>4.0</v>
      </c>
      <c r="K449" s="19"/>
      <c r="L449" s="27">
        <v>5.0</v>
      </c>
      <c r="M449" s="27">
        <v>4.0</v>
      </c>
      <c r="N449" s="19"/>
      <c r="O449" s="19"/>
      <c r="P449" s="19"/>
      <c r="Q449" s="19"/>
      <c r="R449" s="19"/>
      <c r="S449" s="19"/>
      <c r="T449" s="19"/>
      <c r="U449" s="19">
        <f>COUNT(C449,F449,I449,L449,O449,R449,#REF!)</f>
        <v>4</v>
      </c>
      <c r="V449" s="23">
        <f t="shared" si="63"/>
        <v>16</v>
      </c>
    </row>
    <row r="450" ht="15.75" customHeight="1">
      <c r="B450" s="25" t="s">
        <v>128</v>
      </c>
      <c r="C450" s="27">
        <v>1.0</v>
      </c>
      <c r="D450" s="27">
        <v>8.0</v>
      </c>
      <c r="E450" s="19"/>
      <c r="F450" s="27">
        <v>6.0</v>
      </c>
      <c r="G450" s="27">
        <v>3.0</v>
      </c>
      <c r="H450" s="19"/>
      <c r="I450" s="27">
        <v>6.0</v>
      </c>
      <c r="J450" s="27">
        <v>3.0</v>
      </c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27">
        <v>3.0</v>
      </c>
      <c r="V450" s="23">
        <f t="shared" si="63"/>
        <v>14</v>
      </c>
    </row>
    <row r="451" ht="15.75" customHeight="1">
      <c r="B451" s="25" t="s">
        <v>96</v>
      </c>
      <c r="C451" s="26">
        <v>3.0</v>
      </c>
      <c r="D451" s="26">
        <v>6.0</v>
      </c>
      <c r="E451" s="22"/>
      <c r="F451" s="19"/>
      <c r="G451" s="19"/>
      <c r="H451" s="19"/>
      <c r="I451" s="19"/>
      <c r="J451" s="19"/>
      <c r="K451" s="19"/>
      <c r="L451" s="27">
        <v>1.0</v>
      </c>
      <c r="M451" s="27">
        <v>8.0</v>
      </c>
      <c r="N451" s="19"/>
      <c r="O451" s="19"/>
      <c r="P451" s="19"/>
      <c r="Q451" s="19"/>
      <c r="R451" s="19"/>
      <c r="S451" s="19"/>
      <c r="T451" s="19"/>
      <c r="U451" s="27">
        <v>2.0</v>
      </c>
      <c r="V451" s="23">
        <f t="shared" si="63"/>
        <v>14</v>
      </c>
    </row>
    <row r="452" ht="15.75" customHeight="1">
      <c r="B452" s="25" t="s">
        <v>129</v>
      </c>
      <c r="C452" s="26">
        <v>6.0</v>
      </c>
      <c r="D452" s="26">
        <v>3.0</v>
      </c>
      <c r="E452" s="22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27">
        <v>1.0</v>
      </c>
      <c r="V452" s="31">
        <v>3.0</v>
      </c>
    </row>
    <row r="453" ht="15.75" customHeight="1">
      <c r="B453" s="25" t="s">
        <v>130</v>
      </c>
      <c r="C453" s="22"/>
      <c r="D453" s="22"/>
      <c r="E453" s="22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>
        <f>COUNT(C453,F453,I453,L453,O453,R453,#REF!)</f>
        <v>0</v>
      </c>
      <c r="V453" s="23">
        <f>SUM(D453+G453+J453+M453+P453+S453)</f>
        <v>0</v>
      </c>
    </row>
    <row r="454" ht="15.75" customHeight="1"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</row>
    <row r="455" ht="15.75" customHeight="1"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</row>
    <row r="456" ht="15.75" customHeight="1"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</row>
    <row r="457" ht="15.75" customHeight="1">
      <c r="B457" s="65"/>
      <c r="C457" s="65"/>
      <c r="D457" s="65"/>
      <c r="E457" s="65"/>
      <c r="F457" s="66"/>
      <c r="G457" s="67"/>
      <c r="H457" s="67"/>
      <c r="I457" s="68"/>
      <c r="J457" s="64"/>
      <c r="K457" s="64"/>
      <c r="L457" s="64"/>
      <c r="M457" s="64"/>
      <c r="N457" s="64"/>
      <c r="O457" s="64"/>
      <c r="P457" s="64"/>
      <c r="Q457" s="64"/>
      <c r="S457" s="64"/>
      <c r="T457" s="64"/>
      <c r="U457" s="64"/>
      <c r="V457" s="64"/>
      <c r="W457" s="64"/>
    </row>
    <row r="458" ht="15.75" customHeight="1">
      <c r="B458" s="69"/>
      <c r="C458" s="69"/>
      <c r="D458" s="69"/>
      <c r="E458" s="69"/>
      <c r="F458" s="66"/>
      <c r="G458" s="70"/>
      <c r="H458" s="70"/>
      <c r="I458" s="68"/>
      <c r="J458" s="64"/>
      <c r="K458" s="64"/>
      <c r="L458" s="64"/>
      <c r="M458" s="71"/>
      <c r="N458" s="71"/>
      <c r="O458" s="71"/>
      <c r="P458" s="71"/>
      <c r="Q458" s="71"/>
      <c r="R458" s="71"/>
      <c r="S458" s="64"/>
      <c r="T458" s="64"/>
    </row>
    <row r="459" ht="15.75" customHeight="1">
      <c r="B459" s="72"/>
      <c r="C459" s="72"/>
      <c r="D459" s="73"/>
      <c r="E459" s="73"/>
      <c r="F459" s="73"/>
      <c r="G459" s="74"/>
      <c r="H459" s="74"/>
      <c r="I459" s="68"/>
      <c r="J459" s="64"/>
      <c r="K459" s="64"/>
      <c r="L459" s="64"/>
      <c r="M459" s="75"/>
      <c r="N459" s="75"/>
      <c r="O459" s="75"/>
      <c r="P459" s="76"/>
      <c r="Q459" s="77"/>
      <c r="R459" s="78"/>
      <c r="S459" s="64"/>
      <c r="T459" s="64"/>
    </row>
    <row r="460" ht="15.75" customHeight="1">
      <c r="B460" s="72"/>
      <c r="C460" s="72"/>
      <c r="D460" s="73"/>
      <c r="E460" s="73"/>
      <c r="F460" s="73"/>
      <c r="G460" s="74"/>
      <c r="H460" s="74"/>
      <c r="I460" s="68"/>
      <c r="J460" s="64"/>
      <c r="K460" s="64"/>
      <c r="L460" s="64"/>
      <c r="M460" s="79"/>
      <c r="N460" s="79"/>
      <c r="O460" s="79"/>
      <c r="P460" s="79"/>
      <c r="Q460" s="79"/>
      <c r="R460" s="79"/>
      <c r="S460" s="64"/>
      <c r="T460" s="64"/>
    </row>
    <row r="461" ht="15.75" customHeight="1">
      <c r="B461" s="72"/>
      <c r="C461" s="72"/>
      <c r="D461" s="73"/>
      <c r="E461" s="73"/>
      <c r="F461" s="73"/>
      <c r="G461" s="74"/>
      <c r="H461" s="74"/>
      <c r="I461" s="68"/>
      <c r="J461" s="64"/>
      <c r="K461" s="64"/>
      <c r="L461" s="64"/>
      <c r="M461" s="80"/>
      <c r="N461" s="80"/>
      <c r="O461" s="80"/>
      <c r="P461" s="80"/>
      <c r="Q461" s="80"/>
      <c r="R461" s="80"/>
      <c r="S461" s="64"/>
      <c r="T461" s="64"/>
    </row>
    <row r="462" ht="15.75" customHeight="1">
      <c r="B462" s="72"/>
      <c r="C462" s="72"/>
      <c r="D462" s="73"/>
      <c r="E462" s="73"/>
      <c r="F462" s="73"/>
      <c r="G462" s="74"/>
      <c r="H462" s="74"/>
      <c r="I462" s="68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</row>
    <row r="463" ht="15.75" customHeight="1">
      <c r="B463" s="72"/>
      <c r="C463" s="72"/>
      <c r="D463" s="73"/>
      <c r="E463" s="73"/>
      <c r="F463" s="73"/>
      <c r="G463" s="74"/>
      <c r="H463" s="74"/>
      <c r="I463" s="68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</row>
    <row r="464" ht="15.75" customHeight="1">
      <c r="B464" s="72"/>
      <c r="C464" s="72"/>
      <c r="D464" s="73"/>
      <c r="E464" s="73"/>
      <c r="F464" s="73"/>
      <c r="G464" s="74"/>
      <c r="H464" s="74"/>
      <c r="I464" s="81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</row>
    <row r="465" ht="15.75" customHeight="1">
      <c r="B465" s="64"/>
      <c r="C465" s="64"/>
      <c r="D465" s="64"/>
      <c r="E465" s="64"/>
      <c r="F465" s="64"/>
      <c r="G465" s="64"/>
      <c r="H465" s="64"/>
      <c r="I465" s="64"/>
    </row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695">
    <mergeCell ref="R366:S366"/>
    <mergeCell ref="U366:V366"/>
    <mergeCell ref="L366:M366"/>
    <mergeCell ref="L367:M367"/>
    <mergeCell ref="O367:P367"/>
    <mergeCell ref="R367:S367"/>
    <mergeCell ref="F356:G356"/>
    <mergeCell ref="F357:G357"/>
    <mergeCell ref="B365:V365"/>
    <mergeCell ref="I366:J366"/>
    <mergeCell ref="O366:P366"/>
    <mergeCell ref="C367:D367"/>
    <mergeCell ref="I367:J367"/>
    <mergeCell ref="F331:G331"/>
    <mergeCell ref="F332:G332"/>
    <mergeCell ref="F337:G337"/>
    <mergeCell ref="C338:D338"/>
    <mergeCell ref="F338:G338"/>
    <mergeCell ref="L331:M331"/>
    <mergeCell ref="L332:M332"/>
    <mergeCell ref="L337:M337"/>
    <mergeCell ref="L338:M338"/>
    <mergeCell ref="R331:S331"/>
    <mergeCell ref="R332:S332"/>
    <mergeCell ref="I332:J332"/>
    <mergeCell ref="I337:J337"/>
    <mergeCell ref="I338:J338"/>
    <mergeCell ref="B330:V330"/>
    <mergeCell ref="I331:J331"/>
    <mergeCell ref="O331:P331"/>
    <mergeCell ref="U331:V331"/>
    <mergeCell ref="C332:D332"/>
    <mergeCell ref="O332:P332"/>
    <mergeCell ref="B336:V336"/>
    <mergeCell ref="O343:P343"/>
    <mergeCell ref="R343:S343"/>
    <mergeCell ref="O344:P344"/>
    <mergeCell ref="R344:S344"/>
    <mergeCell ref="F381:G381"/>
    <mergeCell ref="F382:G382"/>
    <mergeCell ref="I382:J382"/>
    <mergeCell ref="L382:M382"/>
    <mergeCell ref="O382:P382"/>
    <mergeCell ref="R382:S382"/>
    <mergeCell ref="R317:S317"/>
    <mergeCell ref="R318:S318"/>
    <mergeCell ref="I317:J317"/>
    <mergeCell ref="L317:M317"/>
    <mergeCell ref="O317:P317"/>
    <mergeCell ref="U317:V317"/>
    <mergeCell ref="I318:J318"/>
    <mergeCell ref="L318:M318"/>
    <mergeCell ref="O318:P318"/>
    <mergeCell ref="B300:V300"/>
    <mergeCell ref="F301:G301"/>
    <mergeCell ref="I301:J301"/>
    <mergeCell ref="L301:M301"/>
    <mergeCell ref="O301:P301"/>
    <mergeCell ref="R301:S301"/>
    <mergeCell ref="U301:V301"/>
    <mergeCell ref="C302:D302"/>
    <mergeCell ref="C309:D309"/>
    <mergeCell ref="C310:D310"/>
    <mergeCell ref="C318:D318"/>
    <mergeCell ref="C301:D301"/>
    <mergeCell ref="F302:G302"/>
    <mergeCell ref="I302:J302"/>
    <mergeCell ref="L302:M302"/>
    <mergeCell ref="O302:P302"/>
    <mergeCell ref="R302:S302"/>
    <mergeCell ref="B308:V308"/>
    <mergeCell ref="L309:M309"/>
    <mergeCell ref="L310:M310"/>
    <mergeCell ref="R309:S309"/>
    <mergeCell ref="R310:S310"/>
    <mergeCell ref="F310:G310"/>
    <mergeCell ref="F317:G317"/>
    <mergeCell ref="F318:G318"/>
    <mergeCell ref="F309:G309"/>
    <mergeCell ref="I309:J309"/>
    <mergeCell ref="O309:P309"/>
    <mergeCell ref="U309:V309"/>
    <mergeCell ref="I310:J310"/>
    <mergeCell ref="O310:P310"/>
    <mergeCell ref="B316:V316"/>
    <mergeCell ref="O337:P337"/>
    <mergeCell ref="R337:S337"/>
    <mergeCell ref="U337:V337"/>
    <mergeCell ref="O338:P338"/>
    <mergeCell ref="R338:S338"/>
    <mergeCell ref="B342:V342"/>
    <mergeCell ref="F343:G343"/>
    <mergeCell ref="U343:V343"/>
    <mergeCell ref="I343:J343"/>
    <mergeCell ref="L343:M343"/>
    <mergeCell ref="C344:D344"/>
    <mergeCell ref="F344:G344"/>
    <mergeCell ref="I344:J344"/>
    <mergeCell ref="L344:M344"/>
    <mergeCell ref="B348:V348"/>
    <mergeCell ref="O349:P349"/>
    <mergeCell ref="O350:P350"/>
    <mergeCell ref="F349:G349"/>
    <mergeCell ref="L349:M349"/>
    <mergeCell ref="R349:S349"/>
    <mergeCell ref="U349:V349"/>
    <mergeCell ref="C350:D350"/>
    <mergeCell ref="F350:G350"/>
    <mergeCell ref="L350:M350"/>
    <mergeCell ref="R350:S350"/>
    <mergeCell ref="R356:S356"/>
    <mergeCell ref="U356:V356"/>
    <mergeCell ref="L356:M356"/>
    <mergeCell ref="L357:M357"/>
    <mergeCell ref="O357:P357"/>
    <mergeCell ref="R357:S357"/>
    <mergeCell ref="I349:J349"/>
    <mergeCell ref="I350:J350"/>
    <mergeCell ref="B355:V355"/>
    <mergeCell ref="I356:J356"/>
    <mergeCell ref="O356:P356"/>
    <mergeCell ref="C357:D357"/>
    <mergeCell ref="I357:J357"/>
    <mergeCell ref="R372:S372"/>
    <mergeCell ref="U372:V372"/>
    <mergeCell ref="L372:M372"/>
    <mergeCell ref="L373:M373"/>
    <mergeCell ref="O373:P373"/>
    <mergeCell ref="R373:S373"/>
    <mergeCell ref="F366:G366"/>
    <mergeCell ref="F367:G367"/>
    <mergeCell ref="B371:V371"/>
    <mergeCell ref="I372:J372"/>
    <mergeCell ref="O372:P372"/>
    <mergeCell ref="C373:D373"/>
    <mergeCell ref="I373:J373"/>
    <mergeCell ref="O406:P406"/>
    <mergeCell ref="O407:P407"/>
    <mergeCell ref="B405:V405"/>
    <mergeCell ref="F406:G406"/>
    <mergeCell ref="L406:M406"/>
    <mergeCell ref="R406:S406"/>
    <mergeCell ref="C407:D407"/>
    <mergeCell ref="F407:G407"/>
    <mergeCell ref="L407:M407"/>
    <mergeCell ref="R407:S407"/>
    <mergeCell ref="O74:P74"/>
    <mergeCell ref="O75:P75"/>
    <mergeCell ref="B73:V73"/>
    <mergeCell ref="I74:J74"/>
    <mergeCell ref="L74:M74"/>
    <mergeCell ref="R74:S74"/>
    <mergeCell ref="U74:V74"/>
    <mergeCell ref="I75:J75"/>
    <mergeCell ref="L75:M75"/>
    <mergeCell ref="R75:S75"/>
    <mergeCell ref="B34:V34"/>
    <mergeCell ref="I35:J35"/>
    <mergeCell ref="L35:M35"/>
    <mergeCell ref="R35:S35"/>
    <mergeCell ref="U35:V35"/>
    <mergeCell ref="I36:J36"/>
    <mergeCell ref="L36:M36"/>
    <mergeCell ref="R36:S36"/>
    <mergeCell ref="B42:V42"/>
    <mergeCell ref="I43:J43"/>
    <mergeCell ref="L43:M43"/>
    <mergeCell ref="O43:P43"/>
    <mergeCell ref="R43:S43"/>
    <mergeCell ref="U43:V43"/>
    <mergeCell ref="F43:G43"/>
    <mergeCell ref="F44:G44"/>
    <mergeCell ref="I44:J44"/>
    <mergeCell ref="L44:M44"/>
    <mergeCell ref="O44:P44"/>
    <mergeCell ref="R44:S44"/>
    <mergeCell ref="B50:V50"/>
    <mergeCell ref="L51:M51"/>
    <mergeCell ref="L52:M52"/>
    <mergeCell ref="R51:S51"/>
    <mergeCell ref="R52:S52"/>
    <mergeCell ref="B81:V81"/>
    <mergeCell ref="I82:J82"/>
    <mergeCell ref="L82:M82"/>
    <mergeCell ref="O82:P82"/>
    <mergeCell ref="R82:S82"/>
    <mergeCell ref="U82:V82"/>
    <mergeCell ref="F51:G51"/>
    <mergeCell ref="I51:J51"/>
    <mergeCell ref="O51:P51"/>
    <mergeCell ref="U51:V51"/>
    <mergeCell ref="I52:J52"/>
    <mergeCell ref="O52:P52"/>
    <mergeCell ref="B58:V58"/>
    <mergeCell ref="I112:J112"/>
    <mergeCell ref="I113:J113"/>
    <mergeCell ref="L113:M113"/>
    <mergeCell ref="O113:P113"/>
    <mergeCell ref="R113:S113"/>
    <mergeCell ref="O105:P105"/>
    <mergeCell ref="O106:P106"/>
    <mergeCell ref="B111:V111"/>
    <mergeCell ref="L112:M112"/>
    <mergeCell ref="O112:P112"/>
    <mergeCell ref="R112:S112"/>
    <mergeCell ref="U112:V112"/>
    <mergeCell ref="F52:G52"/>
    <mergeCell ref="F59:G59"/>
    <mergeCell ref="F60:G60"/>
    <mergeCell ref="F66:G66"/>
    <mergeCell ref="F67:G67"/>
    <mergeCell ref="F74:G74"/>
    <mergeCell ref="F75:G75"/>
    <mergeCell ref="F82:G82"/>
    <mergeCell ref="F83:G83"/>
    <mergeCell ref="I83:J83"/>
    <mergeCell ref="L83:M83"/>
    <mergeCell ref="O83:P83"/>
    <mergeCell ref="R83:S83"/>
    <mergeCell ref="B88:V88"/>
    <mergeCell ref="L89:M89"/>
    <mergeCell ref="L90:M90"/>
    <mergeCell ref="R89:S89"/>
    <mergeCell ref="R90:S90"/>
    <mergeCell ref="F90:G90"/>
    <mergeCell ref="F96:G96"/>
    <mergeCell ref="F97:G97"/>
    <mergeCell ref="F105:G105"/>
    <mergeCell ref="F106:G106"/>
    <mergeCell ref="F112:G112"/>
    <mergeCell ref="F113:G113"/>
    <mergeCell ref="F89:G89"/>
    <mergeCell ref="I89:J89"/>
    <mergeCell ref="O89:P89"/>
    <mergeCell ref="U89:V89"/>
    <mergeCell ref="I90:J90"/>
    <mergeCell ref="O90:P90"/>
    <mergeCell ref="B95:V95"/>
    <mergeCell ref="I97:J97"/>
    <mergeCell ref="I105:J105"/>
    <mergeCell ref="L105:M105"/>
    <mergeCell ref="R105:S105"/>
    <mergeCell ref="U105:V105"/>
    <mergeCell ref="I106:J106"/>
    <mergeCell ref="L106:M106"/>
    <mergeCell ref="R106:S106"/>
    <mergeCell ref="I145:J145"/>
    <mergeCell ref="L145:M145"/>
    <mergeCell ref="O145:P145"/>
    <mergeCell ref="U145:V145"/>
    <mergeCell ref="L146:M146"/>
    <mergeCell ref="O146:P146"/>
    <mergeCell ref="B155:V155"/>
    <mergeCell ref="L156:M156"/>
    <mergeCell ref="O156:P156"/>
    <mergeCell ref="R156:S156"/>
    <mergeCell ref="U156:V156"/>
    <mergeCell ref="O157:P157"/>
    <mergeCell ref="R157:S157"/>
    <mergeCell ref="B163:V163"/>
    <mergeCell ref="L137:M137"/>
    <mergeCell ref="L138:M138"/>
    <mergeCell ref="R137:S137"/>
    <mergeCell ref="R138:S138"/>
    <mergeCell ref="F138:G138"/>
    <mergeCell ref="F145:G145"/>
    <mergeCell ref="F146:G146"/>
    <mergeCell ref="F156:G156"/>
    <mergeCell ref="F157:G157"/>
    <mergeCell ref="F164:G164"/>
    <mergeCell ref="F137:G137"/>
    <mergeCell ref="I137:J137"/>
    <mergeCell ref="O137:P137"/>
    <mergeCell ref="U137:V137"/>
    <mergeCell ref="I138:J138"/>
    <mergeCell ref="O138:P138"/>
    <mergeCell ref="B144:V144"/>
    <mergeCell ref="R145:S145"/>
    <mergeCell ref="R146:S146"/>
    <mergeCell ref="I146:J146"/>
    <mergeCell ref="I156:J156"/>
    <mergeCell ref="I157:J157"/>
    <mergeCell ref="I164:J164"/>
    <mergeCell ref="L157:M157"/>
    <mergeCell ref="L164:M164"/>
    <mergeCell ref="O164:P164"/>
    <mergeCell ref="R164:S164"/>
    <mergeCell ref="U164:V164"/>
    <mergeCell ref="R18:S18"/>
    <mergeCell ref="R19:S19"/>
    <mergeCell ref="I18:J18"/>
    <mergeCell ref="L18:M18"/>
    <mergeCell ref="O18:P18"/>
    <mergeCell ref="U18:V18"/>
    <mergeCell ref="I19:J19"/>
    <mergeCell ref="L19:M19"/>
    <mergeCell ref="O19:P19"/>
    <mergeCell ref="O26:P26"/>
    <mergeCell ref="O27:P27"/>
    <mergeCell ref="B25:V25"/>
    <mergeCell ref="I26:J26"/>
    <mergeCell ref="L26:M26"/>
    <mergeCell ref="R26:S26"/>
    <mergeCell ref="U26:V26"/>
    <mergeCell ref="I27:J27"/>
    <mergeCell ref="L27:M27"/>
    <mergeCell ref="R27:S27"/>
    <mergeCell ref="C4:D4"/>
    <mergeCell ref="C10:D10"/>
    <mergeCell ref="C11:D11"/>
    <mergeCell ref="C18:D18"/>
    <mergeCell ref="C19:D19"/>
    <mergeCell ref="C26:D26"/>
    <mergeCell ref="C27:D27"/>
    <mergeCell ref="C35:D35"/>
    <mergeCell ref="C36:D36"/>
    <mergeCell ref="C43:D43"/>
    <mergeCell ref="C44:D44"/>
    <mergeCell ref="C51:D51"/>
    <mergeCell ref="C52:D52"/>
    <mergeCell ref="C59:D59"/>
    <mergeCell ref="C60:D60"/>
    <mergeCell ref="C66:D66"/>
    <mergeCell ref="C67:D67"/>
    <mergeCell ref="C74:D74"/>
    <mergeCell ref="C75:D75"/>
    <mergeCell ref="C82:D82"/>
    <mergeCell ref="C83:D83"/>
    <mergeCell ref="C89:D89"/>
    <mergeCell ref="C90:D90"/>
    <mergeCell ref="C96:D96"/>
    <mergeCell ref="C97:D97"/>
    <mergeCell ref="C105:D105"/>
    <mergeCell ref="C106:D106"/>
    <mergeCell ref="C112:D112"/>
    <mergeCell ref="C113:D113"/>
    <mergeCell ref="C119:D119"/>
    <mergeCell ref="C120:D120"/>
    <mergeCell ref="C129:D129"/>
    <mergeCell ref="C130:D130"/>
    <mergeCell ref="C137:D137"/>
    <mergeCell ref="C138:D138"/>
    <mergeCell ref="I165:J165"/>
    <mergeCell ref="L165:M165"/>
    <mergeCell ref="O165:P165"/>
    <mergeCell ref="R165:S165"/>
    <mergeCell ref="C145:D145"/>
    <mergeCell ref="C146:D146"/>
    <mergeCell ref="C156:D156"/>
    <mergeCell ref="C157:D157"/>
    <mergeCell ref="C164:D164"/>
    <mergeCell ref="C165:D165"/>
    <mergeCell ref="F165:G165"/>
    <mergeCell ref="B2:V2"/>
    <mergeCell ref="F3:G3"/>
    <mergeCell ref="I3:J3"/>
    <mergeCell ref="L3:M3"/>
    <mergeCell ref="O3:P3"/>
    <mergeCell ref="R3:S3"/>
    <mergeCell ref="U3:V3"/>
    <mergeCell ref="C3:D3"/>
    <mergeCell ref="F4:G4"/>
    <mergeCell ref="I4:J4"/>
    <mergeCell ref="L4:M4"/>
    <mergeCell ref="O4:P4"/>
    <mergeCell ref="R4:S4"/>
    <mergeCell ref="B9:V9"/>
    <mergeCell ref="L10:M10"/>
    <mergeCell ref="L11:M11"/>
    <mergeCell ref="R10:S10"/>
    <mergeCell ref="R11:S11"/>
    <mergeCell ref="F11:G11"/>
    <mergeCell ref="F18:G18"/>
    <mergeCell ref="F19:G19"/>
    <mergeCell ref="F26:G26"/>
    <mergeCell ref="F27:G27"/>
    <mergeCell ref="F35:G35"/>
    <mergeCell ref="F36:G36"/>
    <mergeCell ref="F10:G10"/>
    <mergeCell ref="I10:J10"/>
    <mergeCell ref="O10:P10"/>
    <mergeCell ref="U10:V10"/>
    <mergeCell ref="I11:J11"/>
    <mergeCell ref="O11:P11"/>
    <mergeCell ref="B17:V17"/>
    <mergeCell ref="O35:P35"/>
    <mergeCell ref="O36:P36"/>
    <mergeCell ref="R59:S59"/>
    <mergeCell ref="R60:S60"/>
    <mergeCell ref="I59:J59"/>
    <mergeCell ref="L59:M59"/>
    <mergeCell ref="O59:P59"/>
    <mergeCell ref="U59:V59"/>
    <mergeCell ref="I60:J60"/>
    <mergeCell ref="L60:M60"/>
    <mergeCell ref="O60:P60"/>
    <mergeCell ref="O66:P66"/>
    <mergeCell ref="O67:P67"/>
    <mergeCell ref="B65:V65"/>
    <mergeCell ref="I66:J66"/>
    <mergeCell ref="L66:M66"/>
    <mergeCell ref="R66:S66"/>
    <mergeCell ref="U66:V66"/>
    <mergeCell ref="I67:J67"/>
    <mergeCell ref="L67:M67"/>
    <mergeCell ref="R67:S67"/>
    <mergeCell ref="R96:S96"/>
    <mergeCell ref="R97:S97"/>
    <mergeCell ref="I96:J96"/>
    <mergeCell ref="L96:M96"/>
    <mergeCell ref="O96:P96"/>
    <mergeCell ref="U96:V96"/>
    <mergeCell ref="L97:M97"/>
    <mergeCell ref="O97:P97"/>
    <mergeCell ref="B104:V104"/>
    <mergeCell ref="I119:J119"/>
    <mergeCell ref="I120:J120"/>
    <mergeCell ref="O119:P119"/>
    <mergeCell ref="O120:P120"/>
    <mergeCell ref="B118:V118"/>
    <mergeCell ref="F119:G119"/>
    <mergeCell ref="L119:M119"/>
    <mergeCell ref="R119:S119"/>
    <mergeCell ref="U119:V119"/>
    <mergeCell ref="F120:G120"/>
    <mergeCell ref="L120:M120"/>
    <mergeCell ref="R120:S120"/>
    <mergeCell ref="B128:V128"/>
    <mergeCell ref="I129:J129"/>
    <mergeCell ref="L129:M129"/>
    <mergeCell ref="O129:P129"/>
    <mergeCell ref="R129:S129"/>
    <mergeCell ref="U129:V129"/>
    <mergeCell ref="F129:G129"/>
    <mergeCell ref="F130:G130"/>
    <mergeCell ref="I130:J130"/>
    <mergeCell ref="L130:M130"/>
    <mergeCell ref="O130:P130"/>
    <mergeCell ref="R130:S130"/>
    <mergeCell ref="B136:V136"/>
    <mergeCell ref="O248:P248"/>
    <mergeCell ref="O249:P249"/>
    <mergeCell ref="B257:V257"/>
    <mergeCell ref="L258:M258"/>
    <mergeCell ref="O258:P258"/>
    <mergeCell ref="R258:S258"/>
    <mergeCell ref="U258:V258"/>
    <mergeCell ref="R266:S266"/>
    <mergeCell ref="U266:V266"/>
    <mergeCell ref="I258:J258"/>
    <mergeCell ref="I259:J259"/>
    <mergeCell ref="L259:M259"/>
    <mergeCell ref="O259:P259"/>
    <mergeCell ref="R259:S259"/>
    <mergeCell ref="B265:V265"/>
    <mergeCell ref="I266:J266"/>
    <mergeCell ref="C224:D224"/>
    <mergeCell ref="F225:G225"/>
    <mergeCell ref="I225:J225"/>
    <mergeCell ref="L225:M225"/>
    <mergeCell ref="O225:P225"/>
    <mergeCell ref="R225:S225"/>
    <mergeCell ref="B231:V231"/>
    <mergeCell ref="L232:M232"/>
    <mergeCell ref="L233:M233"/>
    <mergeCell ref="R232:S232"/>
    <mergeCell ref="R233:S233"/>
    <mergeCell ref="F232:G232"/>
    <mergeCell ref="I232:J232"/>
    <mergeCell ref="O232:P232"/>
    <mergeCell ref="U232:V232"/>
    <mergeCell ref="I233:J233"/>
    <mergeCell ref="O233:P233"/>
    <mergeCell ref="B239:V239"/>
    <mergeCell ref="I241:J241"/>
    <mergeCell ref="I248:J248"/>
    <mergeCell ref="L248:M248"/>
    <mergeCell ref="R248:S248"/>
    <mergeCell ref="U248:V248"/>
    <mergeCell ref="I249:J249"/>
    <mergeCell ref="L249:M249"/>
    <mergeCell ref="R249:S249"/>
    <mergeCell ref="F233:G233"/>
    <mergeCell ref="F240:G240"/>
    <mergeCell ref="F241:G241"/>
    <mergeCell ref="F248:G248"/>
    <mergeCell ref="F249:G249"/>
    <mergeCell ref="F258:G258"/>
    <mergeCell ref="F259:G259"/>
    <mergeCell ref="F279:G279"/>
    <mergeCell ref="I279:J279"/>
    <mergeCell ref="L279:M279"/>
    <mergeCell ref="O279:P279"/>
    <mergeCell ref="R279:S279"/>
    <mergeCell ref="U279:V279"/>
    <mergeCell ref="R197:S197"/>
    <mergeCell ref="R198:S198"/>
    <mergeCell ref="F197:G197"/>
    <mergeCell ref="I197:J197"/>
    <mergeCell ref="O197:P197"/>
    <mergeCell ref="U197:V197"/>
    <mergeCell ref="I198:J198"/>
    <mergeCell ref="O198:P198"/>
    <mergeCell ref="B204:V204"/>
    <mergeCell ref="R213:S213"/>
    <mergeCell ref="U213:V213"/>
    <mergeCell ref="R205:S205"/>
    <mergeCell ref="R206:S206"/>
    <mergeCell ref="B212:V212"/>
    <mergeCell ref="F213:G213"/>
    <mergeCell ref="I213:J213"/>
    <mergeCell ref="L213:M213"/>
    <mergeCell ref="O213:P213"/>
    <mergeCell ref="O224:P224"/>
    <mergeCell ref="R224:S224"/>
    <mergeCell ref="L214:M214"/>
    <mergeCell ref="O214:P214"/>
    <mergeCell ref="R214:S214"/>
    <mergeCell ref="B223:V223"/>
    <mergeCell ref="F224:G224"/>
    <mergeCell ref="I224:J224"/>
    <mergeCell ref="L224:M224"/>
    <mergeCell ref="U224:V224"/>
    <mergeCell ref="B172:V172"/>
    <mergeCell ref="F173:G173"/>
    <mergeCell ref="I173:J173"/>
    <mergeCell ref="L173:M173"/>
    <mergeCell ref="O173:P173"/>
    <mergeCell ref="R173:S173"/>
    <mergeCell ref="U173:V173"/>
    <mergeCell ref="C173:D173"/>
    <mergeCell ref="C174:D174"/>
    <mergeCell ref="F174:G174"/>
    <mergeCell ref="I174:J174"/>
    <mergeCell ref="L174:M174"/>
    <mergeCell ref="O174:P174"/>
    <mergeCell ref="R174:S174"/>
    <mergeCell ref="B185:V185"/>
    <mergeCell ref="F186:G186"/>
    <mergeCell ref="I186:J186"/>
    <mergeCell ref="L186:M186"/>
    <mergeCell ref="O186:P186"/>
    <mergeCell ref="R186:S186"/>
    <mergeCell ref="U186:V186"/>
    <mergeCell ref="C186:D186"/>
    <mergeCell ref="F187:G187"/>
    <mergeCell ref="I187:J187"/>
    <mergeCell ref="L187:M187"/>
    <mergeCell ref="O187:P187"/>
    <mergeCell ref="R187:S187"/>
    <mergeCell ref="B196:V196"/>
    <mergeCell ref="L197:M197"/>
    <mergeCell ref="L198:M198"/>
    <mergeCell ref="L205:M205"/>
    <mergeCell ref="O205:P205"/>
    <mergeCell ref="U205:V205"/>
    <mergeCell ref="L206:M206"/>
    <mergeCell ref="O206:P206"/>
    <mergeCell ref="F198:G198"/>
    <mergeCell ref="F205:G205"/>
    <mergeCell ref="I205:J205"/>
    <mergeCell ref="F206:G206"/>
    <mergeCell ref="I206:J206"/>
    <mergeCell ref="F214:G214"/>
    <mergeCell ref="I214:J214"/>
    <mergeCell ref="C187:D187"/>
    <mergeCell ref="C197:D197"/>
    <mergeCell ref="C198:D198"/>
    <mergeCell ref="C205:D205"/>
    <mergeCell ref="C206:D206"/>
    <mergeCell ref="C213:D213"/>
    <mergeCell ref="C214:D214"/>
    <mergeCell ref="R240:S240"/>
    <mergeCell ref="R241:S241"/>
    <mergeCell ref="I240:J240"/>
    <mergeCell ref="L240:M240"/>
    <mergeCell ref="O240:P240"/>
    <mergeCell ref="U240:V240"/>
    <mergeCell ref="L241:M241"/>
    <mergeCell ref="O241:P241"/>
    <mergeCell ref="B247:V247"/>
    <mergeCell ref="C258:D258"/>
    <mergeCell ref="C259:D259"/>
    <mergeCell ref="C266:D266"/>
    <mergeCell ref="C267:D267"/>
    <mergeCell ref="C225:D225"/>
    <mergeCell ref="C232:D232"/>
    <mergeCell ref="C233:D233"/>
    <mergeCell ref="C240:D240"/>
    <mergeCell ref="C241:D241"/>
    <mergeCell ref="C248:D248"/>
    <mergeCell ref="C249:D249"/>
    <mergeCell ref="F266:G266"/>
    <mergeCell ref="F267:G267"/>
    <mergeCell ref="I267:J267"/>
    <mergeCell ref="L266:M266"/>
    <mergeCell ref="O266:P266"/>
    <mergeCell ref="L267:M267"/>
    <mergeCell ref="O267:P267"/>
    <mergeCell ref="R267:S267"/>
    <mergeCell ref="B278:V278"/>
    <mergeCell ref="C279:D279"/>
    <mergeCell ref="C280:D280"/>
    <mergeCell ref="F280:G280"/>
    <mergeCell ref="I280:J280"/>
    <mergeCell ref="L280:M280"/>
    <mergeCell ref="O280:P280"/>
    <mergeCell ref="R280:S280"/>
    <mergeCell ref="B286:V286"/>
    <mergeCell ref="F287:G287"/>
    <mergeCell ref="F288:G288"/>
    <mergeCell ref="L287:M287"/>
    <mergeCell ref="L288:M288"/>
    <mergeCell ref="R287:S287"/>
    <mergeCell ref="R288:S288"/>
    <mergeCell ref="C287:D287"/>
    <mergeCell ref="I287:J287"/>
    <mergeCell ref="O287:P287"/>
    <mergeCell ref="U287:V287"/>
    <mergeCell ref="C288:D288"/>
    <mergeCell ref="I288:J288"/>
    <mergeCell ref="O288:P288"/>
    <mergeCell ref="I406:J406"/>
    <mergeCell ref="I407:J407"/>
    <mergeCell ref="B411:V411"/>
    <mergeCell ref="I412:J412"/>
    <mergeCell ref="L412:M412"/>
    <mergeCell ref="O412:P412"/>
    <mergeCell ref="R412:S412"/>
    <mergeCell ref="F412:G412"/>
    <mergeCell ref="C413:D413"/>
    <mergeCell ref="I413:J413"/>
    <mergeCell ref="L413:M413"/>
    <mergeCell ref="O413:P413"/>
    <mergeCell ref="R413:S413"/>
    <mergeCell ref="B420:V420"/>
    <mergeCell ref="O421:P421"/>
    <mergeCell ref="O422:P422"/>
    <mergeCell ref="F413:G413"/>
    <mergeCell ref="F421:G421"/>
    <mergeCell ref="L421:M421"/>
    <mergeCell ref="R421:S421"/>
    <mergeCell ref="C422:D422"/>
    <mergeCell ref="F422:G422"/>
    <mergeCell ref="L422:M422"/>
    <mergeCell ref="R422:S422"/>
    <mergeCell ref="I421:J421"/>
    <mergeCell ref="I422:J422"/>
    <mergeCell ref="B430:V430"/>
    <mergeCell ref="I431:J431"/>
    <mergeCell ref="L431:M431"/>
    <mergeCell ref="O431:P431"/>
    <mergeCell ref="R431:S431"/>
    <mergeCell ref="F431:G431"/>
    <mergeCell ref="C432:D432"/>
    <mergeCell ref="I432:J432"/>
    <mergeCell ref="L432:M432"/>
    <mergeCell ref="O432:P432"/>
    <mergeCell ref="R432:S432"/>
    <mergeCell ref="B441:V441"/>
    <mergeCell ref="L442:M442"/>
    <mergeCell ref="L443:M443"/>
    <mergeCell ref="R442:S442"/>
    <mergeCell ref="R443:S443"/>
    <mergeCell ref="F432:G432"/>
    <mergeCell ref="I442:J442"/>
    <mergeCell ref="O442:P442"/>
    <mergeCell ref="U442:V442"/>
    <mergeCell ref="C443:D443"/>
    <mergeCell ref="I443:J443"/>
    <mergeCell ref="O443:P443"/>
    <mergeCell ref="R381:S381"/>
    <mergeCell ref="U381:V381"/>
    <mergeCell ref="F372:G372"/>
    <mergeCell ref="F373:G373"/>
    <mergeCell ref="B380:V380"/>
    <mergeCell ref="I381:J381"/>
    <mergeCell ref="L381:M381"/>
    <mergeCell ref="O381:P381"/>
    <mergeCell ref="C382:D382"/>
    <mergeCell ref="F391:G391"/>
    <mergeCell ref="F392:G392"/>
    <mergeCell ref="L391:M391"/>
    <mergeCell ref="L392:M392"/>
    <mergeCell ref="R391:S391"/>
    <mergeCell ref="R392:S392"/>
    <mergeCell ref="B390:V390"/>
    <mergeCell ref="I391:J391"/>
    <mergeCell ref="O391:P391"/>
    <mergeCell ref="U391:V391"/>
    <mergeCell ref="C392:D392"/>
    <mergeCell ref="I392:J392"/>
    <mergeCell ref="O392:P392"/>
    <mergeCell ref="F442:G442"/>
    <mergeCell ref="F443:G443"/>
  </mergeCells>
  <printOptions/>
  <pageMargins bottom="0.75" footer="0.0" header="0.0" left="0.7" right="0.7" top="0.75"/>
  <pageSetup fitToHeight="0" orientation="landscape"/>
  <drawing r:id="rId1"/>
</worksheet>
</file>